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BAJO\ACREDITACIÓN 2020-2021\"/>
    </mc:Choice>
  </mc:AlternateContent>
  <xr:revisionPtr revIDLastSave="0" documentId="8_{7802E52C-4C6D-4933-B896-AC37A2686F27}" xr6:coauthVersionLast="47" xr6:coauthVersionMax="47" xr10:uidLastSave="{00000000-0000-0000-0000-000000000000}"/>
  <bookViews>
    <workbookView xWindow="-120" yWindow="-120" windowWidth="24240" windowHeight="13140" xr2:uid="{6241ABEA-3A6B-4EA3-B5DA-E3B48A7A1FA8}"/>
  </bookViews>
  <sheets>
    <sheet name="ADM" sheetId="1" r:id="rId1"/>
    <sheet name="TECNICO" sheetId="2" r:id="rId2"/>
    <sheet name="AUX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7" i="3" l="1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O65" i="3"/>
  <c r="M65" i="3"/>
  <c r="Q64" i="3"/>
  <c r="O64" i="3"/>
  <c r="M64" i="3"/>
  <c r="Q63" i="3"/>
  <c r="O63" i="3"/>
  <c r="M63" i="3"/>
  <c r="Q62" i="3"/>
  <c r="O62" i="3"/>
  <c r="M62" i="3"/>
  <c r="Q61" i="3"/>
  <c r="O61" i="3"/>
  <c r="M61" i="3"/>
  <c r="Q60" i="3"/>
  <c r="O60" i="3"/>
  <c r="M60" i="3"/>
  <c r="Q59" i="3"/>
  <c r="O59" i="3"/>
  <c r="M59" i="3"/>
  <c r="Q58" i="3"/>
  <c r="O58" i="3"/>
  <c r="M58" i="3"/>
  <c r="Q57" i="3"/>
  <c r="O57" i="3"/>
  <c r="M57" i="3"/>
  <c r="Q56" i="3"/>
  <c r="O56" i="3"/>
  <c r="M56" i="3"/>
  <c r="Q55" i="3"/>
  <c r="O55" i="3"/>
  <c r="M55" i="3"/>
  <c r="Q54" i="3"/>
  <c r="O54" i="3"/>
  <c r="M54" i="3"/>
  <c r="Q53" i="3"/>
  <c r="O53" i="3"/>
  <c r="M53" i="3"/>
  <c r="Q52" i="3"/>
  <c r="O52" i="3"/>
  <c r="M52" i="3"/>
  <c r="Q51" i="3"/>
  <c r="O51" i="3"/>
  <c r="M51" i="3"/>
  <c r="Q50" i="3"/>
  <c r="O50" i="3"/>
  <c r="M50" i="3"/>
  <c r="Q49" i="3"/>
  <c r="O49" i="3"/>
  <c r="M49" i="3"/>
  <c r="Q48" i="3"/>
  <c r="O48" i="3"/>
  <c r="M48" i="3"/>
  <c r="Q47" i="3"/>
  <c r="O47" i="3"/>
  <c r="M47" i="3"/>
  <c r="Q46" i="3"/>
  <c r="O46" i="3"/>
  <c r="M46" i="3"/>
  <c r="Q45" i="3"/>
  <c r="O45" i="3"/>
  <c r="M45" i="3"/>
  <c r="Q44" i="3"/>
  <c r="O44" i="3"/>
  <c r="M44" i="3"/>
  <c r="Q43" i="3"/>
  <c r="O43" i="3"/>
  <c r="M43" i="3"/>
  <c r="Q42" i="3"/>
  <c r="O42" i="3"/>
  <c r="M42" i="3"/>
  <c r="Q41" i="3"/>
  <c r="O41" i="3"/>
  <c r="M41" i="3"/>
  <c r="Q40" i="3"/>
  <c r="O40" i="3"/>
  <c r="M40" i="3"/>
  <c r="Q39" i="3"/>
  <c r="O39" i="3"/>
  <c r="M39" i="3"/>
  <c r="Q38" i="3"/>
  <c r="O38" i="3"/>
  <c r="M38" i="3"/>
  <c r="Q37" i="3"/>
  <c r="O37" i="3"/>
  <c r="M37" i="3"/>
  <c r="Q36" i="3"/>
  <c r="O36" i="3"/>
  <c r="M36" i="3"/>
  <c r="Q35" i="3"/>
  <c r="O35" i="3"/>
  <c r="M35" i="3"/>
  <c r="Q34" i="3"/>
  <c r="O34" i="3"/>
  <c r="M34" i="3"/>
  <c r="Q33" i="3"/>
  <c r="O33" i="3"/>
  <c r="M33" i="3"/>
  <c r="Q32" i="3"/>
  <c r="O32" i="3"/>
  <c r="M32" i="3"/>
  <c r="Q31" i="3"/>
  <c r="O31" i="3"/>
  <c r="M31" i="3"/>
  <c r="Q30" i="3"/>
  <c r="O30" i="3"/>
  <c r="M30" i="3"/>
  <c r="Q29" i="3"/>
  <c r="O29" i="3"/>
  <c r="M29" i="3"/>
  <c r="Q28" i="3"/>
  <c r="O28" i="3"/>
  <c r="M28" i="3"/>
  <c r="Q27" i="3"/>
  <c r="O27" i="3"/>
  <c r="M27" i="3"/>
  <c r="Q26" i="3"/>
  <c r="O26" i="3"/>
  <c r="M26" i="3"/>
  <c r="Q25" i="3"/>
  <c r="O25" i="3"/>
  <c r="M25" i="3"/>
  <c r="Q24" i="3"/>
  <c r="O24" i="3"/>
  <c r="M24" i="3"/>
  <c r="Q23" i="3"/>
  <c r="O23" i="3"/>
  <c r="M23" i="3"/>
  <c r="Q22" i="3"/>
  <c r="O22" i="3"/>
  <c r="M22" i="3"/>
  <c r="Q21" i="3"/>
  <c r="O21" i="3"/>
  <c r="M21" i="3"/>
  <c r="Q20" i="3"/>
  <c r="O20" i="3"/>
  <c r="M20" i="3"/>
  <c r="Q19" i="3"/>
  <c r="O19" i="3"/>
  <c r="M19" i="3"/>
  <c r="Q18" i="3"/>
  <c r="O18" i="3"/>
  <c r="M18" i="3"/>
  <c r="Q17" i="3"/>
  <c r="O17" i="3"/>
  <c r="M17" i="3"/>
  <c r="Q16" i="3"/>
  <c r="O16" i="3"/>
  <c r="M16" i="3"/>
  <c r="Q15" i="3"/>
  <c r="O15" i="3"/>
  <c r="M15" i="3"/>
  <c r="Q14" i="3"/>
  <c r="O14" i="3"/>
  <c r="M14" i="3"/>
  <c r="Q13" i="3"/>
  <c r="O13" i="3"/>
  <c r="M13" i="3"/>
  <c r="Q12" i="3"/>
  <c r="O12" i="3"/>
  <c r="M12" i="3"/>
  <c r="S11" i="3"/>
  <c r="T11" i="3" s="1"/>
  <c r="Q11" i="3"/>
  <c r="O11" i="3"/>
  <c r="M11" i="3"/>
  <c r="S200" i="2"/>
  <c r="S199" i="2"/>
  <c r="S198" i="2"/>
  <c r="S197" i="2"/>
  <c r="S196" i="2"/>
  <c r="S195" i="2"/>
  <c r="S194" i="2"/>
  <c r="S193" i="2"/>
  <c r="S192" i="2"/>
  <c r="S191" i="2"/>
  <c r="S190" i="2"/>
  <c r="S189" i="2"/>
  <c r="S188" i="2"/>
  <c r="S187" i="2"/>
  <c r="S185" i="2"/>
  <c r="S184" i="2"/>
  <c r="S183" i="2"/>
  <c r="S182" i="2"/>
  <c r="S181" i="2"/>
  <c r="S180" i="2"/>
  <c r="S179" i="2"/>
  <c r="S178" i="2"/>
  <c r="S177" i="2"/>
  <c r="S176" i="2"/>
  <c r="S175" i="2"/>
  <c r="S174" i="2"/>
  <c r="S173" i="2"/>
  <c r="S172" i="2"/>
  <c r="S171" i="2"/>
  <c r="S170" i="2"/>
  <c r="S169" i="2"/>
  <c r="S168" i="2"/>
  <c r="S167" i="2"/>
  <c r="S166" i="2"/>
  <c r="S165" i="2"/>
  <c r="S164" i="2"/>
  <c r="S163" i="2"/>
  <c r="S162" i="2"/>
  <c r="S161" i="2"/>
  <c r="S160" i="2"/>
  <c r="S159" i="2"/>
  <c r="S158" i="2"/>
  <c r="S157" i="2"/>
  <c r="S156" i="2"/>
  <c r="S155" i="2"/>
  <c r="S154" i="2"/>
  <c r="S153" i="2"/>
  <c r="S152" i="2"/>
  <c r="S151" i="2"/>
  <c r="S150" i="2"/>
  <c r="S149" i="2"/>
  <c r="S148" i="2"/>
  <c r="S147" i="2"/>
  <c r="S146" i="2"/>
  <c r="S145" i="2"/>
  <c r="S144" i="2"/>
  <c r="S143" i="2"/>
  <c r="S142" i="2"/>
  <c r="S141" i="2"/>
  <c r="O141" i="2"/>
  <c r="M141" i="2"/>
  <c r="T140" i="2"/>
  <c r="S140" i="2"/>
  <c r="O140" i="2"/>
  <c r="M140" i="2"/>
  <c r="T139" i="2"/>
  <c r="S139" i="2"/>
  <c r="O139" i="2"/>
  <c r="M139" i="2"/>
  <c r="T138" i="2"/>
  <c r="S138" i="2"/>
  <c r="O138" i="2"/>
  <c r="M138" i="2"/>
  <c r="T137" i="2"/>
  <c r="S137" i="2"/>
  <c r="O137" i="2"/>
  <c r="M137" i="2"/>
  <c r="T136" i="2"/>
  <c r="S136" i="2"/>
  <c r="O136" i="2"/>
  <c r="M136" i="2"/>
  <c r="T135" i="2"/>
  <c r="S135" i="2"/>
  <c r="O135" i="2"/>
  <c r="M135" i="2"/>
  <c r="T134" i="2"/>
  <c r="S134" i="2"/>
  <c r="O134" i="2"/>
  <c r="M134" i="2"/>
  <c r="T133" i="2"/>
  <c r="S133" i="2"/>
  <c r="O133" i="2"/>
  <c r="M133" i="2"/>
  <c r="T132" i="2"/>
  <c r="S132" i="2"/>
  <c r="O132" i="2"/>
  <c r="M132" i="2"/>
  <c r="T131" i="2"/>
  <c r="S131" i="2"/>
  <c r="O131" i="2"/>
  <c r="M131" i="2"/>
  <c r="T130" i="2"/>
  <c r="S130" i="2"/>
  <c r="O130" i="2"/>
  <c r="M130" i="2"/>
  <c r="T129" i="2"/>
  <c r="S129" i="2"/>
  <c r="O129" i="2"/>
  <c r="M129" i="2"/>
  <c r="T128" i="2"/>
  <c r="S128" i="2"/>
  <c r="O128" i="2"/>
  <c r="M128" i="2"/>
  <c r="T127" i="2"/>
  <c r="S127" i="2"/>
  <c r="O127" i="2"/>
  <c r="M127" i="2"/>
  <c r="T126" i="2"/>
  <c r="S126" i="2"/>
  <c r="O126" i="2"/>
  <c r="M126" i="2"/>
  <c r="T125" i="2"/>
  <c r="S125" i="2"/>
  <c r="O125" i="2"/>
  <c r="M125" i="2"/>
  <c r="T124" i="2"/>
  <c r="S124" i="2"/>
  <c r="O124" i="2"/>
  <c r="M124" i="2"/>
  <c r="T123" i="2"/>
  <c r="S123" i="2"/>
  <c r="O123" i="2"/>
  <c r="M123" i="2"/>
  <c r="T122" i="2"/>
  <c r="S122" i="2"/>
  <c r="O122" i="2"/>
  <c r="M122" i="2"/>
  <c r="T121" i="2"/>
  <c r="S121" i="2"/>
  <c r="O121" i="2"/>
  <c r="M121" i="2"/>
  <c r="T120" i="2"/>
  <c r="S120" i="2"/>
  <c r="O120" i="2"/>
  <c r="M120" i="2"/>
  <c r="T119" i="2"/>
  <c r="S119" i="2"/>
  <c r="O119" i="2"/>
  <c r="M119" i="2"/>
  <c r="T118" i="2"/>
  <c r="S118" i="2"/>
  <c r="O118" i="2"/>
  <c r="M118" i="2"/>
  <c r="T117" i="2"/>
  <c r="S117" i="2"/>
  <c r="O117" i="2"/>
  <c r="M117" i="2"/>
  <c r="T116" i="2"/>
  <c r="S116" i="2"/>
  <c r="O116" i="2"/>
  <c r="M116" i="2"/>
  <c r="T115" i="2"/>
  <c r="S115" i="2"/>
  <c r="O115" i="2"/>
  <c r="M115" i="2"/>
  <c r="T114" i="2"/>
  <c r="S114" i="2"/>
  <c r="O114" i="2"/>
  <c r="M114" i="2"/>
  <c r="T113" i="2"/>
  <c r="S113" i="2"/>
  <c r="O113" i="2"/>
  <c r="M113" i="2"/>
  <c r="T112" i="2"/>
  <c r="S112" i="2"/>
  <c r="O112" i="2"/>
  <c r="M112" i="2"/>
  <c r="T111" i="2"/>
  <c r="S111" i="2"/>
  <c r="O111" i="2"/>
  <c r="M111" i="2"/>
  <c r="T110" i="2"/>
  <c r="S110" i="2"/>
  <c r="O110" i="2"/>
  <c r="M110" i="2"/>
  <c r="T109" i="2"/>
  <c r="S109" i="2"/>
  <c r="O109" i="2"/>
  <c r="M109" i="2"/>
  <c r="T108" i="2"/>
  <c r="S108" i="2"/>
  <c r="O108" i="2"/>
  <c r="M108" i="2"/>
  <c r="T107" i="2"/>
  <c r="S107" i="2"/>
  <c r="O107" i="2"/>
  <c r="M107" i="2"/>
  <c r="T106" i="2"/>
  <c r="S106" i="2"/>
  <c r="O106" i="2"/>
  <c r="M106" i="2"/>
  <c r="T105" i="2"/>
  <c r="S105" i="2"/>
  <c r="O105" i="2"/>
  <c r="M105" i="2"/>
  <c r="T104" i="2"/>
  <c r="S104" i="2"/>
  <c r="O104" i="2"/>
  <c r="M104" i="2"/>
  <c r="T103" i="2"/>
  <c r="S103" i="2"/>
  <c r="O103" i="2"/>
  <c r="M103" i="2"/>
  <c r="T102" i="2"/>
  <c r="S102" i="2"/>
  <c r="O102" i="2"/>
  <c r="M102" i="2"/>
  <c r="T101" i="2"/>
  <c r="S101" i="2"/>
  <c r="O101" i="2"/>
  <c r="M101" i="2"/>
  <c r="T100" i="2"/>
  <c r="S100" i="2"/>
  <c r="O100" i="2"/>
  <c r="S99" i="2"/>
  <c r="T99" i="2" s="1"/>
  <c r="O99" i="2"/>
  <c r="M99" i="2"/>
  <c r="S98" i="2"/>
  <c r="T98" i="2" s="1"/>
  <c r="O98" i="2"/>
  <c r="M98" i="2"/>
  <c r="S97" i="2"/>
  <c r="T97" i="2" s="1"/>
  <c r="O97" i="2"/>
  <c r="M97" i="2"/>
  <c r="S96" i="2"/>
  <c r="T96" i="2" s="1"/>
  <c r="O96" i="2"/>
  <c r="M96" i="2"/>
  <c r="S95" i="2"/>
  <c r="T95" i="2" s="1"/>
  <c r="O95" i="2"/>
  <c r="M95" i="2"/>
  <c r="S94" i="2"/>
  <c r="T94" i="2" s="1"/>
  <c r="O94" i="2"/>
  <c r="M94" i="2"/>
  <c r="S93" i="2"/>
  <c r="T93" i="2" s="1"/>
  <c r="O93" i="2"/>
  <c r="M93" i="2"/>
  <c r="S92" i="2"/>
  <c r="T92" i="2" s="1"/>
  <c r="O92" i="2"/>
  <c r="M92" i="2"/>
  <c r="S91" i="2"/>
  <c r="T91" i="2" s="1"/>
  <c r="O91" i="2"/>
  <c r="M91" i="2"/>
  <c r="S90" i="2"/>
  <c r="T90" i="2" s="1"/>
  <c r="O90" i="2"/>
  <c r="M90" i="2"/>
  <c r="T89" i="2"/>
  <c r="O89" i="2"/>
  <c r="M89" i="2"/>
  <c r="S88" i="2"/>
  <c r="T88" i="2" s="1"/>
  <c r="O88" i="2"/>
  <c r="M88" i="2"/>
  <c r="S87" i="2"/>
  <c r="T87" i="2" s="1"/>
  <c r="O87" i="2"/>
  <c r="M87" i="2"/>
  <c r="S86" i="2"/>
  <c r="O86" i="2"/>
  <c r="M86" i="2"/>
  <c r="T85" i="2"/>
  <c r="S85" i="2"/>
  <c r="O85" i="2"/>
  <c r="M85" i="2"/>
  <c r="T84" i="2"/>
  <c r="S84" i="2"/>
  <c r="O84" i="2"/>
  <c r="M84" i="2"/>
  <c r="T83" i="2"/>
  <c r="S83" i="2"/>
  <c r="O83" i="2"/>
  <c r="M83" i="2"/>
  <c r="T82" i="2"/>
  <c r="S82" i="2"/>
  <c r="O82" i="2"/>
  <c r="M82" i="2"/>
  <c r="T81" i="2"/>
  <c r="S81" i="2"/>
  <c r="O81" i="2"/>
  <c r="M81" i="2"/>
  <c r="T80" i="2"/>
  <c r="S80" i="2"/>
  <c r="O80" i="2"/>
  <c r="M80" i="2"/>
  <c r="S79" i="2"/>
  <c r="O79" i="2"/>
  <c r="M79" i="2"/>
  <c r="T78" i="2"/>
  <c r="S78" i="2"/>
  <c r="O78" i="2"/>
  <c r="M78" i="2"/>
  <c r="T77" i="2"/>
  <c r="S77" i="2"/>
  <c r="O77" i="2"/>
  <c r="M77" i="2"/>
  <c r="T76" i="2"/>
  <c r="S76" i="2"/>
  <c r="O76" i="2"/>
  <c r="M76" i="2"/>
  <c r="T75" i="2"/>
  <c r="S75" i="2"/>
  <c r="O75" i="2"/>
  <c r="M75" i="2"/>
  <c r="T74" i="2"/>
  <c r="S74" i="2"/>
  <c r="O74" i="2"/>
  <c r="M74" i="2"/>
  <c r="T73" i="2"/>
  <c r="S73" i="2"/>
  <c r="O73" i="2"/>
  <c r="M73" i="2"/>
  <c r="T72" i="2"/>
  <c r="S72" i="2"/>
  <c r="O72" i="2"/>
  <c r="M72" i="2"/>
  <c r="T71" i="2"/>
  <c r="S71" i="2"/>
  <c r="O71" i="2"/>
  <c r="M71" i="2"/>
  <c r="T70" i="2"/>
  <c r="S70" i="2"/>
  <c r="O70" i="2"/>
  <c r="M70" i="2"/>
  <c r="T69" i="2"/>
  <c r="S69" i="2"/>
  <c r="O69" i="2"/>
  <c r="M69" i="2"/>
  <c r="T68" i="2"/>
  <c r="S68" i="2"/>
  <c r="O68" i="2"/>
  <c r="M68" i="2"/>
  <c r="T67" i="2"/>
  <c r="S67" i="2"/>
  <c r="O67" i="2"/>
  <c r="M67" i="2"/>
  <c r="T66" i="2"/>
  <c r="S66" i="2"/>
  <c r="T65" i="2"/>
  <c r="S65" i="2"/>
  <c r="O65" i="2"/>
  <c r="M65" i="2"/>
  <c r="T64" i="2"/>
  <c r="S64" i="2"/>
  <c r="O64" i="2"/>
  <c r="M64" i="2"/>
  <c r="T63" i="2"/>
  <c r="S63" i="2"/>
  <c r="O63" i="2"/>
  <c r="M63" i="2"/>
  <c r="T62" i="2"/>
  <c r="S62" i="2"/>
  <c r="O62" i="2"/>
  <c r="M62" i="2"/>
  <c r="T61" i="2"/>
  <c r="S61" i="2"/>
  <c r="O61" i="2"/>
  <c r="M61" i="2"/>
  <c r="T60" i="2"/>
  <c r="S60" i="2"/>
  <c r="O60" i="2"/>
  <c r="M60" i="2"/>
  <c r="T59" i="2"/>
  <c r="S59" i="2"/>
  <c r="O59" i="2"/>
  <c r="M59" i="2"/>
  <c r="T58" i="2"/>
  <c r="S58" i="2"/>
  <c r="O58" i="2"/>
  <c r="M58" i="2"/>
  <c r="S57" i="2"/>
  <c r="T57" i="2" s="1"/>
  <c r="O57" i="2"/>
  <c r="M57" i="2"/>
  <c r="S56" i="2"/>
  <c r="T56" i="2" s="1"/>
  <c r="O56" i="2"/>
  <c r="M56" i="2"/>
  <c r="S55" i="2"/>
  <c r="T55" i="2" s="1"/>
  <c r="O55" i="2"/>
  <c r="M55" i="2"/>
  <c r="S54" i="2"/>
  <c r="T54" i="2" s="1"/>
  <c r="O54" i="2"/>
  <c r="M54" i="2"/>
  <c r="S53" i="2"/>
  <c r="T53" i="2" s="1"/>
  <c r="O53" i="2"/>
  <c r="M53" i="2"/>
  <c r="S52" i="2"/>
  <c r="T52" i="2" s="1"/>
  <c r="O52" i="2"/>
  <c r="M52" i="2"/>
  <c r="S51" i="2"/>
  <c r="T51" i="2" s="1"/>
  <c r="O51" i="2"/>
  <c r="M51" i="2"/>
  <c r="S50" i="2"/>
  <c r="T50" i="2" s="1"/>
  <c r="O50" i="2"/>
  <c r="M50" i="2"/>
  <c r="S49" i="2"/>
  <c r="T49" i="2" s="1"/>
  <c r="O49" i="2"/>
  <c r="M49" i="2"/>
  <c r="S48" i="2"/>
  <c r="T48" i="2" s="1"/>
  <c r="O48" i="2"/>
  <c r="M48" i="2"/>
  <c r="S47" i="2"/>
  <c r="T47" i="2" s="1"/>
  <c r="O47" i="2"/>
  <c r="T46" i="2"/>
  <c r="S46" i="2"/>
  <c r="O46" i="2"/>
  <c r="M46" i="2"/>
  <c r="T45" i="2"/>
  <c r="S45" i="2"/>
  <c r="O45" i="2"/>
  <c r="M45" i="2"/>
  <c r="T44" i="2"/>
  <c r="S44" i="2"/>
  <c r="O44" i="2"/>
  <c r="M44" i="2"/>
  <c r="T43" i="2"/>
  <c r="S43" i="2"/>
  <c r="O43" i="2"/>
  <c r="M43" i="2"/>
  <c r="T42" i="2"/>
  <c r="S42" i="2"/>
  <c r="O42" i="2"/>
  <c r="M42" i="2"/>
  <c r="T41" i="2"/>
  <c r="S41" i="2"/>
  <c r="O41" i="2"/>
  <c r="M41" i="2"/>
  <c r="T40" i="2"/>
  <c r="S40" i="2"/>
  <c r="O40" i="2"/>
  <c r="M40" i="2"/>
  <c r="T39" i="2"/>
  <c r="S39" i="2"/>
  <c r="O39" i="2"/>
  <c r="M39" i="2"/>
  <c r="T38" i="2"/>
  <c r="S38" i="2"/>
  <c r="O38" i="2"/>
  <c r="M38" i="2"/>
  <c r="T37" i="2"/>
  <c r="O37" i="2"/>
  <c r="M37" i="2"/>
  <c r="T36" i="2"/>
  <c r="S36" i="2"/>
  <c r="O36" i="2"/>
  <c r="M36" i="2"/>
  <c r="T35" i="2"/>
  <c r="S35" i="2"/>
  <c r="O35" i="2"/>
  <c r="M35" i="2"/>
  <c r="T34" i="2"/>
  <c r="S34" i="2"/>
  <c r="O34" i="2"/>
  <c r="M34" i="2"/>
  <c r="T33" i="2"/>
  <c r="S33" i="2"/>
  <c r="O33" i="2"/>
  <c r="M33" i="2"/>
  <c r="T32" i="2"/>
  <c r="S32" i="2"/>
  <c r="O32" i="2"/>
  <c r="M32" i="2"/>
  <c r="T31" i="2"/>
  <c r="S31" i="2"/>
  <c r="O31" i="2"/>
  <c r="M31" i="2"/>
  <c r="T30" i="2"/>
  <c r="S30" i="2"/>
  <c r="O30" i="2"/>
  <c r="M30" i="2"/>
  <c r="T29" i="2"/>
  <c r="S29" i="2"/>
  <c r="O29" i="2"/>
  <c r="M29" i="2"/>
  <c r="T28" i="2"/>
  <c r="S28" i="2"/>
  <c r="O28" i="2"/>
  <c r="M28" i="2"/>
  <c r="T27" i="2"/>
  <c r="S27" i="2"/>
  <c r="O27" i="2"/>
  <c r="M27" i="2"/>
  <c r="T26" i="2"/>
  <c r="S26" i="2"/>
  <c r="O26" i="2"/>
  <c r="M26" i="2"/>
  <c r="T25" i="2"/>
  <c r="S25" i="2"/>
  <c r="O25" i="2"/>
  <c r="M25" i="2"/>
  <c r="S24" i="2"/>
  <c r="O24" i="2"/>
  <c r="M24" i="2"/>
  <c r="S23" i="2"/>
  <c r="T23" i="2" s="1"/>
  <c r="O23" i="2"/>
  <c r="M23" i="2"/>
  <c r="S22" i="2"/>
  <c r="T22" i="2" s="1"/>
  <c r="O22" i="2"/>
  <c r="M22" i="2"/>
  <c r="S21" i="2"/>
  <c r="T21" i="2" s="1"/>
  <c r="O21" i="2"/>
  <c r="M21" i="2"/>
  <c r="S20" i="2"/>
  <c r="T20" i="2" s="1"/>
  <c r="O20" i="2"/>
  <c r="M20" i="2"/>
  <c r="S19" i="2"/>
  <c r="T19" i="2" s="1"/>
  <c r="O19" i="2"/>
  <c r="M19" i="2"/>
  <c r="S18" i="2"/>
  <c r="T18" i="2" s="1"/>
  <c r="O18" i="2"/>
  <c r="M18" i="2"/>
  <c r="S17" i="2"/>
  <c r="T17" i="2" s="1"/>
  <c r="O17" i="2"/>
  <c r="M17" i="2"/>
  <c r="S16" i="2"/>
  <c r="T16" i="2" s="1"/>
  <c r="O16" i="2"/>
  <c r="M16" i="2"/>
  <c r="S15" i="2"/>
  <c r="T15" i="2" s="1"/>
  <c r="O15" i="2"/>
  <c r="M15" i="2"/>
  <c r="S14" i="2"/>
  <c r="T14" i="2" s="1"/>
  <c r="O14" i="2"/>
  <c r="M14" i="2"/>
  <c r="S13" i="2"/>
  <c r="T13" i="2" s="1"/>
  <c r="O13" i="2"/>
  <c r="M13" i="2"/>
  <c r="S12" i="2"/>
  <c r="T12" i="2" s="1"/>
  <c r="O12" i="2"/>
  <c r="M12" i="2"/>
  <c r="T60" i="1"/>
  <c r="T53" i="1"/>
  <c r="O51" i="1"/>
  <c r="M51" i="1"/>
  <c r="O50" i="1"/>
  <c r="M50" i="1"/>
  <c r="S49" i="1"/>
  <c r="O49" i="1"/>
  <c r="M49" i="1"/>
  <c r="S48" i="1"/>
  <c r="O48" i="1"/>
  <c r="M48" i="1"/>
  <c r="S47" i="1"/>
  <c r="O47" i="1"/>
  <c r="M47" i="1"/>
  <c r="T46" i="1"/>
  <c r="S46" i="1"/>
  <c r="O46" i="1"/>
  <c r="M46" i="1"/>
  <c r="S45" i="1"/>
  <c r="O45" i="1"/>
  <c r="M45" i="1"/>
  <c r="S44" i="1"/>
  <c r="O44" i="1"/>
  <c r="M44" i="1"/>
  <c r="S43" i="1"/>
  <c r="O43" i="1"/>
  <c r="M43" i="1"/>
  <c r="S42" i="1"/>
  <c r="O42" i="1"/>
  <c r="M42" i="1"/>
  <c r="S41" i="1"/>
  <c r="O41" i="1"/>
  <c r="M41" i="1"/>
  <c r="S40" i="1"/>
  <c r="O40" i="1"/>
  <c r="M40" i="1"/>
  <c r="T39" i="1"/>
  <c r="S39" i="1"/>
  <c r="O39" i="1"/>
  <c r="M39" i="1"/>
  <c r="S38" i="1"/>
  <c r="O38" i="1"/>
  <c r="M38" i="1"/>
  <c r="S37" i="1"/>
  <c r="O37" i="1"/>
  <c r="M37" i="1"/>
  <c r="S36" i="1"/>
  <c r="O36" i="1"/>
  <c r="M36" i="1"/>
  <c r="S35" i="1"/>
  <c r="O35" i="1"/>
  <c r="M35" i="1"/>
  <c r="S34" i="1"/>
  <c r="O34" i="1"/>
  <c r="M34" i="1"/>
  <c r="S33" i="1"/>
  <c r="O33" i="1"/>
  <c r="M33" i="1"/>
  <c r="S32" i="1"/>
  <c r="T32" i="1" s="1"/>
  <c r="O32" i="1"/>
  <c r="M32" i="1"/>
  <c r="S31" i="1"/>
  <c r="O31" i="1"/>
  <c r="S30" i="1"/>
  <c r="O30" i="1"/>
  <c r="M30" i="1"/>
  <c r="S29" i="1"/>
  <c r="O29" i="1"/>
  <c r="M29" i="1"/>
  <c r="S28" i="1"/>
  <c r="O28" i="1"/>
  <c r="M28" i="1"/>
  <c r="S27" i="1"/>
  <c r="O27" i="1"/>
  <c r="M27" i="1"/>
  <c r="O26" i="1"/>
  <c r="M26" i="1"/>
  <c r="S25" i="1"/>
  <c r="T25" i="1" s="1"/>
  <c r="O25" i="1"/>
  <c r="M25" i="1"/>
  <c r="S24" i="1"/>
  <c r="O24" i="1"/>
  <c r="M24" i="1"/>
  <c r="S23" i="1"/>
  <c r="O23" i="1"/>
  <c r="M23" i="1"/>
  <c r="S22" i="1"/>
  <c r="O22" i="1"/>
  <c r="M22" i="1"/>
  <c r="S21" i="1"/>
  <c r="O21" i="1"/>
  <c r="M21" i="1"/>
  <c r="S20" i="1"/>
  <c r="O20" i="1"/>
  <c r="M20" i="1"/>
  <c r="S19" i="1"/>
  <c r="O19" i="1"/>
  <c r="M19" i="1"/>
  <c r="T18" i="1"/>
  <c r="S18" i="1"/>
  <c r="O18" i="1"/>
  <c r="M18" i="1"/>
  <c r="S17" i="1"/>
  <c r="O17" i="1"/>
  <c r="M17" i="1"/>
  <c r="S16" i="1"/>
  <c r="O16" i="1"/>
  <c r="M16" i="1"/>
  <c r="S15" i="1"/>
  <c r="O15" i="1"/>
  <c r="M15" i="1"/>
  <c r="S14" i="1"/>
  <c r="O14" i="1"/>
  <c r="M14" i="1"/>
  <c r="S13" i="1"/>
  <c r="O13" i="1"/>
  <c r="M13" i="1"/>
  <c r="S12" i="1"/>
  <c r="O12" i="1"/>
  <c r="M12" i="1"/>
  <c r="S11" i="1"/>
  <c r="T11" i="1" s="1"/>
  <c r="O11" i="1"/>
  <c r="M11" i="1"/>
  <c r="M142" i="2" l="1"/>
  <c r="M142" i="2" a="1"/>
</calcChain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<sst xmlns="http://schemas.openxmlformats.org/spreadsheetml/2006/main" count="784" uniqueCount="367">
  <si>
    <t>SERVICIO SALUD IQUIQUE</t>
  </si>
  <si>
    <t>SDGDP HETG</t>
  </si>
  <si>
    <t>PUNTAJES DEFINITIVOS ACREDITACIÓN AÑO 2020 PLANTA ADMINISTRATIVA</t>
  </si>
  <si>
    <t>N°</t>
  </si>
  <si>
    <t>RUT</t>
  </si>
  <si>
    <t>DV</t>
  </si>
  <si>
    <t>APELLDOS Y NOMBRES</t>
  </si>
  <si>
    <t>GRADO</t>
  </si>
  <si>
    <t>ESTAB</t>
  </si>
  <si>
    <t>PLANTA</t>
  </si>
  <si>
    <t>EXPERIENCIA CALIFICADA 30/11/2020</t>
  </si>
  <si>
    <t>CALIFICACION 01/09/2019 AL 31/08/2020</t>
  </si>
  <si>
    <t>CAPACITACION HASTA 30/11/2020</t>
  </si>
  <si>
    <t>TOTAL</t>
  </si>
  <si>
    <t>Años en la Planta</t>
  </si>
  <si>
    <t>Ptos. (2)</t>
  </si>
  <si>
    <t>Años en el Grado al 30.11.2020</t>
  </si>
  <si>
    <t>Ptos. (1)</t>
  </si>
  <si>
    <t>Años otras Plantas</t>
  </si>
  <si>
    <t>Años otras Inst.</t>
  </si>
  <si>
    <t>Ptos. (0,5)</t>
  </si>
  <si>
    <t>Total</t>
  </si>
  <si>
    <t>Total 1</t>
  </si>
  <si>
    <t>Calif.</t>
  </si>
  <si>
    <t>Total 2</t>
  </si>
  <si>
    <t>N° Hrs</t>
  </si>
  <si>
    <t>Total 3</t>
  </si>
  <si>
    <t>(1+2+3+4)</t>
  </si>
  <si>
    <t>19-20</t>
  </si>
  <si>
    <t>Puntos</t>
  </si>
  <si>
    <t>Capacit.</t>
  </si>
  <si>
    <t>GENERAL</t>
  </si>
  <si>
    <t>DOMINGUEZ GARDELLA MARCELA</t>
  </si>
  <si>
    <t>ADM</t>
  </si>
  <si>
    <t>PONCE GALVEZ JACQUELINE</t>
  </si>
  <si>
    <t>SALINAS TORRES HECTOR</t>
  </si>
  <si>
    <t>ESCALONA AVILA PATRICIA</t>
  </si>
  <si>
    <t>JORQUERA GARCIA BERNARDITA</t>
  </si>
  <si>
    <t>POBLETE MARTINEZ JESSICA</t>
  </si>
  <si>
    <t>TAPIA ZAMORANO MARGARITA</t>
  </si>
  <si>
    <t>SOTO PEÑARANDA MARIBEL</t>
  </si>
  <si>
    <t>CAMPOS MONSALVE JUAN</t>
  </si>
  <si>
    <t>CORDOVA LIBOU ESTEBAN</t>
  </si>
  <si>
    <t>SOTOMAYOR ALFARO JUAN</t>
  </si>
  <si>
    <t>ALFARO ROJAS JANET</t>
  </si>
  <si>
    <t>GUZMAN SILVA VIVIANA</t>
  </si>
  <si>
    <t>GOMEZ CHOCOBAR VERONICA</t>
  </si>
  <si>
    <t>PETERSEN ROMERO SERGIO</t>
  </si>
  <si>
    <t>GONZALEZ MONTENEGRO HERMINIA</t>
  </si>
  <si>
    <t>VASQUEZ ANGULO LILIANA</t>
  </si>
  <si>
    <t>FAJARDO RAMIREZ EUGENIA</t>
  </si>
  <si>
    <t>VILCHES RIOS HECTOR</t>
  </si>
  <si>
    <t>KOSANOVIC DUARTE YASNA</t>
  </si>
  <si>
    <t>CARVAJAL MARIN ANDRES</t>
  </si>
  <si>
    <t>PONCE ACUÑA JORGE</t>
  </si>
  <si>
    <t>DAZA ARAYA SUSAN</t>
  </si>
  <si>
    <t>GAJARDO INOSTROZA ANA</t>
  </si>
  <si>
    <t>K</t>
  </si>
  <si>
    <t>BENAVIDES ROCCO ERIKA</t>
  </si>
  <si>
    <t>OPAZO VALDERRAMA ELSA</t>
  </si>
  <si>
    <t>CUETO ALVAREZ GEOVANNA</t>
  </si>
  <si>
    <t>RAMOS GODOY JAIME PATRICIO</t>
  </si>
  <si>
    <t>BOLIVAR REYES CLAUDIA</t>
  </si>
  <si>
    <t>ZARATE PALMA XIMENA</t>
  </si>
  <si>
    <t>ANDRADE ALARCON MARCO ANTONIO</t>
  </si>
  <si>
    <t>GATICA HABERT MARLYS</t>
  </si>
  <si>
    <t>JAIME GASPAR EMMA</t>
  </si>
  <si>
    <t>SILVA CARRASCO RAMON</t>
  </si>
  <si>
    <t>ORREGO VARAS LISETTE ODILIA</t>
  </si>
  <si>
    <t>GAMBOA CONTRERAS ANDRES</t>
  </si>
  <si>
    <t>DIAZ MORALES ORIANA</t>
  </si>
  <si>
    <t>MORGADO YAÑEZ YENNY LOURDES</t>
  </si>
  <si>
    <t>ROJAS AGUILAR JAVIER ULISES</t>
  </si>
  <si>
    <t>GARCIA BUSTAMANTE BARBARA</t>
  </si>
  <si>
    <t>DONOSO ARAYA MARIA</t>
  </si>
  <si>
    <t>ALBORNOZ GUACUCANO CARLOS</t>
  </si>
  <si>
    <t>OLIVARES HUMERES CARLA</t>
  </si>
  <si>
    <t xml:space="preserve"> CABELLO AGUILERA MARIA CECILIA</t>
  </si>
  <si>
    <t xml:space="preserve"> ESCOBAR PEREZ FRANCHESSCA</t>
  </si>
  <si>
    <t xml:space="preserve"> LAGOS MIRANDA PAMELA ANDREA</t>
  </si>
  <si>
    <t xml:space="preserve"> ARAYA ESPINOZA GIOVANNA RUTH</t>
  </si>
  <si>
    <t xml:space="preserve"> RIVERA VARGAS MINERVA CAMILA</t>
  </si>
  <si>
    <t xml:space="preserve"> ADASME VALENZUELA JOHANNA</t>
  </si>
  <si>
    <t xml:space="preserve"> ZUÑIGA GAJARDO FABIAN JOSE</t>
  </si>
  <si>
    <t xml:space="preserve"> ROJAS RIVERA KARINA ALEJANDRA</t>
  </si>
  <si>
    <t xml:space="preserve"> CROSLEY CABALLERO MAYRON ALEXANDER</t>
  </si>
  <si>
    <t>VERGARA CONTRERAS ESTELA</t>
  </si>
  <si>
    <t xml:space="preserve"> PONCE GARRIDO PATRICIA VERONICA</t>
  </si>
  <si>
    <t>RODRIGUEZ SILES MARIA ISABEL</t>
  </si>
  <si>
    <t xml:space="preserve"> TITIRO SALAZAR LESLIE JAZMIN</t>
  </si>
  <si>
    <t>MINISTERIO DE SALUD</t>
  </si>
  <si>
    <t>PUNTAJES DEFINITIVOS ACREDITACIÓN AÑO 2020 PLANTA TECNICOS</t>
  </si>
  <si>
    <t>N</t>
  </si>
  <si>
    <t>Años en el Grado al 30.11.2018</t>
  </si>
  <si>
    <t>18-19</t>
  </si>
  <si>
    <t>PINTO ZUÑIGA MARIA</t>
  </si>
  <si>
    <t xml:space="preserve"> TECNICO</t>
  </si>
  <si>
    <t>OYANADEL CASTRO ALBERTO</t>
  </si>
  <si>
    <t>ROJAS CLARO LYLLAN</t>
  </si>
  <si>
    <t>DIAZ CASTRO MIGUELINA</t>
  </si>
  <si>
    <t>JIMENEZ ALFARO MERCEDES</t>
  </si>
  <si>
    <t>TABILO RIQUELME MARCELA</t>
  </si>
  <si>
    <t>ESCOBAR PEREZ JESSICA</t>
  </si>
  <si>
    <t>BERRIOS GARCIA SUSANA</t>
  </si>
  <si>
    <t>CACERES SANCHEZ JUAN</t>
  </si>
  <si>
    <t>FLORES MAMANI ELVIRA</t>
  </si>
  <si>
    <t>URIBE BELMAR MONICA</t>
  </si>
  <si>
    <t>VALDIVIA ARAYA GLADYS</t>
  </si>
  <si>
    <t>BENAVIDES SOZA PAULA</t>
  </si>
  <si>
    <t>TORRES GARCIA MARITZA AURORA</t>
  </si>
  <si>
    <t>ALVAREZ RUIZ MARIA ADRIANA</t>
  </si>
  <si>
    <t>PULGAR BAHAMONDEZ HORTENSIA</t>
  </si>
  <si>
    <t>BUZCOVICH GERONIMO ESPERANZA</t>
  </si>
  <si>
    <t>SANZ RIVERA JACQUELINE</t>
  </si>
  <si>
    <t>CARRILLO URRUTIA JAVIER</t>
  </si>
  <si>
    <t>ROJAS ROJAS DANIZA</t>
  </si>
  <si>
    <t>CISTERNAS ARAYA ROSSANA</t>
  </si>
  <si>
    <t>REYES SAAVEDRA IRENE</t>
  </si>
  <si>
    <t>OROPESSA SANCHEZ CLAUDIA</t>
  </si>
  <si>
    <t>LOBOS DEVIA VALERIE</t>
  </si>
  <si>
    <t>CODOCEDO PAREDES MARY</t>
  </si>
  <si>
    <t>VILCA MAMANI ANGELA</t>
  </si>
  <si>
    <t>BARROS TORO JUAN</t>
  </si>
  <si>
    <t>CROSLEY JARA NELSON</t>
  </si>
  <si>
    <t>BUGUEÑO NEGRETE VERONICA</t>
  </si>
  <si>
    <t>NAVARRETE MORALES LILIANA</t>
  </si>
  <si>
    <t>VALDEBENITO CORTEZ YOHANA</t>
  </si>
  <si>
    <t>PONCE CANDIA EVELYN</t>
  </si>
  <si>
    <t>VIDAL ESPINOZA MARIA</t>
  </si>
  <si>
    <t>BASSO MALDONADO JUANA</t>
  </si>
  <si>
    <t>PONCE MIR MAURICIO ANTONIO</t>
  </si>
  <si>
    <t>ARAYA ANDRADE JUANITA</t>
  </si>
  <si>
    <t>VEGA LOPEZ MANUEL ALBERTO</t>
  </si>
  <si>
    <t>VEGA LOPEZ MARITZA GINETTE</t>
  </si>
  <si>
    <t>PIZARRO FUENTES PATRICIA</t>
  </si>
  <si>
    <t>OROPESSA PEREIRA ANA</t>
  </si>
  <si>
    <t>MORALES MARQUEZ ALEXIS</t>
  </si>
  <si>
    <t>ESPINOLA MUÑOZ EVELYN</t>
  </si>
  <si>
    <t>ALCAIDE SANCHEZ XIMENA</t>
  </si>
  <si>
    <t>PORTILLO RAMOS CLAUDIA</t>
  </si>
  <si>
    <t>LEMUS NUÑEZ KAREN</t>
  </si>
  <si>
    <t>YAÑEZ RAMOS ESTERVINA</t>
  </si>
  <si>
    <t>QUEZADA VARGAS MARCIA</t>
  </si>
  <si>
    <t>GONZALEZ MERCADO JACQUELINE</t>
  </si>
  <si>
    <t>PULGAR FLORES ELENA</t>
  </si>
  <si>
    <t>PEDRERO ORTIZ MELANIA</t>
  </si>
  <si>
    <t>GARRIDO GALLEGUILLOS OSCAR</t>
  </si>
  <si>
    <t>GUZMAN MICHEA MARIA</t>
  </si>
  <si>
    <t>COVARRUBIAS MONDACA YENY</t>
  </si>
  <si>
    <t>ORTIZ VASQUEZ OELIN</t>
  </si>
  <si>
    <t>PIZARRO PINO ROSSANA</t>
  </si>
  <si>
    <t>SOTO ESPINOZA JUDITH</t>
  </si>
  <si>
    <t>IZQUIERDO ARACENA ANDREA</t>
  </si>
  <si>
    <t>COSSIO ALVAREZ KATHERINE INGRID</t>
  </si>
  <si>
    <t>PEÑA ROJAS MARISOL</t>
  </si>
  <si>
    <t>CORTES FLORES ROSA</t>
  </si>
  <si>
    <t>BRUNA MANCILLA IVONNE</t>
  </si>
  <si>
    <t>MOYA CHUQUICHAMBI MARIA TERESA</t>
  </si>
  <si>
    <t>CAMPILLAY VERGARA ARIELA</t>
  </si>
  <si>
    <t>CAYO ARANIBAR HAYDEE</t>
  </si>
  <si>
    <t>ESTRADA COÑAJAGUA YESSENIA</t>
  </si>
  <si>
    <t>MONROY BUSTOS MARILYN</t>
  </si>
  <si>
    <t>ORMEÑO ZAPATA PAMELA</t>
  </si>
  <si>
    <t>PEÑA ROJAS MARISIELA</t>
  </si>
  <si>
    <t>ESTAY CHUQUIMIA MIRTHA</t>
  </si>
  <si>
    <t>MARIN BELTRAND JULY</t>
  </si>
  <si>
    <t>VEGA RIVERA RUTH</t>
  </si>
  <si>
    <t>ROJAS DIAZ MAURICIO JAVIER</t>
  </si>
  <si>
    <t>BELMAR JOO SAU-LEN</t>
  </si>
  <si>
    <t>RIVERA RUBINA ROSA</t>
  </si>
  <si>
    <t>TORRES ARAYA MARCELA</t>
  </si>
  <si>
    <t>CHRISTIE RAMOS JACQUELINE</t>
  </si>
  <si>
    <t>ESPINOZA GODOY BERTA</t>
  </si>
  <si>
    <t>ROQUE ILAJA CONSUELO</t>
  </si>
  <si>
    <t>OYARCE TAPIA LUZ MARINA</t>
  </si>
  <si>
    <t>NOVOA ZAMBRANO FLOR</t>
  </si>
  <si>
    <t>CARVAJAL TORRES AMERICA</t>
  </si>
  <si>
    <t>GONZALEZ ROJO MONICA</t>
  </si>
  <si>
    <t>BRUNET ARAYA NELIDA</t>
  </si>
  <si>
    <t>OLIVARES LAFFERTE MARIA SOLEDAD</t>
  </si>
  <si>
    <t>PLAZA ESPINDOLA LAURA</t>
  </si>
  <si>
    <t>MANRIQUEZ CAMUS DANISA</t>
  </si>
  <si>
    <t>ROJAS CUETO ANGELICA</t>
  </si>
  <si>
    <t>ALFARO LARA ROSA</t>
  </si>
  <si>
    <t>BERNALES ALMONACID CRISTIAN</t>
  </si>
  <si>
    <t>RETAMAL GAMONAL YANINA</t>
  </si>
  <si>
    <t>MORGADO URBINA EVELYN</t>
  </si>
  <si>
    <t>PERALTA HERRERA JUAN</t>
  </si>
  <si>
    <t>TORRES DIAZ GLADYS UBERLINDA</t>
  </si>
  <si>
    <t>CARCAMO ZUÑIGA PATRICIA</t>
  </si>
  <si>
    <t>ZAVALA PASTEN LENKA</t>
  </si>
  <si>
    <t>BERRIOS LEIVA FANNY</t>
  </si>
  <si>
    <t>CASTILLO ARAYA ANGELICA MARIA</t>
  </si>
  <si>
    <t>ORTIZ ORELLANA FRANCISCO</t>
  </si>
  <si>
    <t>PACHECO SAAVEDRA PATRICIA</t>
  </si>
  <si>
    <t>MILLAR MENA MARIA</t>
  </si>
  <si>
    <t>ASTUDILLO MALLA SANDRA</t>
  </si>
  <si>
    <t>VIDAL BRUNA ETHEL</t>
  </si>
  <si>
    <t>FLORES RAMOS GLADYS</t>
  </si>
  <si>
    <t>ROJAS HIDALGO CAROLINA</t>
  </si>
  <si>
    <t>MUÑOZ REYES GUILLERMO</t>
  </si>
  <si>
    <t>CARVALLO RIOS CARMEN GLORIA</t>
  </si>
  <si>
    <t>DIAZ HENRIQUEZ PASCUALA</t>
  </si>
  <si>
    <t>VASQUEZ MAMANI NILDA VICTORIA</t>
  </si>
  <si>
    <t>TERRAZAS SALFATE GLORIA NILDA</t>
  </si>
  <si>
    <t>VILCA MORALES LUZ</t>
  </si>
  <si>
    <t>TAPIA CACERES SOL VIRGINIA</t>
  </si>
  <si>
    <t>BRITO CAUTIN YANETTE MARCELA DEL C</t>
  </si>
  <si>
    <t>VILLALBA OLIVARES MARIA ANGELICA</t>
  </si>
  <si>
    <t>ARAYA ACUÑA ELIZABETH CARMEN</t>
  </si>
  <si>
    <t>PUMA LUNA NELY</t>
  </si>
  <si>
    <t>THIELE CHANG JAEL AYLLIN</t>
  </si>
  <si>
    <t>LUZA NUÑEZ FANY LOURDES</t>
  </si>
  <si>
    <t>CANDIA TAPIA RICARDO</t>
  </si>
  <si>
    <t>TECNICO</t>
  </si>
  <si>
    <t>LIRA TREJOS KATHRINE DANIELA</t>
  </si>
  <si>
    <t>MORALES PEÑA ROSSANA</t>
  </si>
  <si>
    <t>OLIVARES CERDA NADYA VALESKA</t>
  </si>
  <si>
    <t>SOTO PACHECO MARCELA</t>
  </si>
  <si>
    <t>CATALAN PAVEZ VANESA</t>
  </si>
  <si>
    <t>ARAYA DIAZ NELSON GUILLERMO</t>
  </si>
  <si>
    <t>BARRAZA TORRES YANINA</t>
  </si>
  <si>
    <t>DIAZ LEON MAGALI</t>
  </si>
  <si>
    <t>GARRIDO CAYO CAROLINA</t>
  </si>
  <si>
    <t>MUÑOZ HERNANDEZ CLAUDIA</t>
  </si>
  <si>
    <t>SALINAS ALVARADO BARBARA</t>
  </si>
  <si>
    <t>SANCHEZ RIVAS YESENIA CARMEN</t>
  </si>
  <si>
    <t>ORMAZABAL GONZALEZ ISABEL</t>
  </si>
  <si>
    <t>GOMEZ CORTES BEATRIZ</t>
  </si>
  <si>
    <t>VARELA MELO MARILYN LORENA</t>
  </si>
  <si>
    <t>QUINZACARA FERNANDEZ ELBA</t>
  </si>
  <si>
    <t>GONZALEZ ACEVEDO KARINA</t>
  </si>
  <si>
    <t>GONZALEZ SOLIS MARIA EUGENIA</t>
  </si>
  <si>
    <t>JERALDO TAPIA YESSENIA MICHELLE</t>
  </si>
  <si>
    <t>CASTRO VERGARA ALEXANDRA</t>
  </si>
  <si>
    <t>AMPUERO DIAZ DANIELA</t>
  </si>
  <si>
    <t>ROJAS IRIBARREN MYRIAM LUZ</t>
  </si>
  <si>
    <t>ANDAUR URIBE PABLO ANDRES</t>
  </si>
  <si>
    <t>TUDELA FLORES VINKA VALERIA</t>
  </si>
  <si>
    <t>MARTINEZ ESPARZA JACKELINE ELIZABETH</t>
  </si>
  <si>
    <t>VERGARA MOLLO KARIM</t>
  </si>
  <si>
    <t>GORIGOITIA HERRERA FRANCO</t>
  </si>
  <si>
    <t>CATALAN PAVEZ MARIA JOSE</t>
  </si>
  <si>
    <t>LAFUENTE ZEGARRA JENNIFER LISSETH</t>
  </si>
  <si>
    <t>DURAN GUERRA GEORGINA EDUVIGIS</t>
  </si>
  <si>
    <t>CASTRO HIDALGO YESSICA XIMENA</t>
  </si>
  <si>
    <t>BUSTOS REYES KARINA ANDREA</t>
  </si>
  <si>
    <t>HERNANDEZ TORRES ANA CLAUDIA</t>
  </si>
  <si>
    <t>SANTELICES ANGULO GERALDINE VALESKA</t>
  </si>
  <si>
    <t>BARRIA ROJAS CLAUDIA ANDREA</t>
  </si>
  <si>
    <t>ZAPATA CACERES STEPHANY</t>
  </si>
  <si>
    <t>TAUCARE JACHURA YAMILET PAOLA</t>
  </si>
  <si>
    <t>TORRES MENESES MAYRA CATHERINE</t>
  </si>
  <si>
    <t>LARA RIQUELME KEVIN RODY</t>
  </si>
  <si>
    <t>HERMOSILLA GORIGOITIA FABIOLA ALEJANDRA</t>
  </si>
  <si>
    <t>INFANTE HUERTA FRESIA MARGARITA</t>
  </si>
  <si>
    <t>CARO GARRIDO FERNANDA VANESA</t>
  </si>
  <si>
    <t>TAIPE CASTILLO SANDRA XIMENA</t>
  </si>
  <si>
    <t>MOLINA BENITES IVANIA ELIZABETH</t>
  </si>
  <si>
    <t>RIOS ROJAS PRISCILLA KAREN</t>
  </si>
  <si>
    <t>VERA SALDIVIA VIVIANA ANDREA</t>
  </si>
  <si>
    <t>VELOSO PADILLA MARIA LUISA</t>
  </si>
  <si>
    <t>ARCOS MOSCOSO GRISELDA AMELIA</t>
  </si>
  <si>
    <t>OLIVARES PEREZ JENNIFER JENDIRE</t>
  </si>
  <si>
    <t>LOPEZ ACEVEDO SANDRA ORIELE</t>
  </si>
  <si>
    <t>ALVARADO GUTIERREZ MIRNA PAOLA</t>
  </si>
  <si>
    <t>ARAYA NARVAEZ CHIARA PATRICIA</t>
  </si>
  <si>
    <t>QUIMPER ORTIZ EVELYN ANDREA</t>
  </si>
  <si>
    <t>ORTEGA VARGAS JACQUELINE NOELIA</t>
  </si>
  <si>
    <t>GARRIDO CARVAJAL CASSANDRA JOCELYN</t>
  </si>
  <si>
    <t>SANCHEZ AGUILERA FABIAN AARON</t>
  </si>
  <si>
    <t>DIAZ MUÑOZ YARELA OYALA</t>
  </si>
  <si>
    <t>VELOSO ESCUDERO BRITZA</t>
  </si>
  <si>
    <t>RAMIREZ RAMIREZ SILVANA DE LAS NIEVES</t>
  </si>
  <si>
    <t>PEREZ GARATE MANDY PAZ</t>
  </si>
  <si>
    <t>OSSANDON HONORES NIKOLE ANDREA</t>
  </si>
  <si>
    <t>CORTEZ ESPINOZA NICOLS PAMELA</t>
  </si>
  <si>
    <t>OLIVARES BELLO XIMENA FRANCISCA</t>
  </si>
  <si>
    <t>REVECO CALDERON VANESSA YOHANA DEL CARMEN</t>
  </si>
  <si>
    <t>RAMOS FUENTES FABIOLA ALEJANDRA</t>
  </si>
  <si>
    <t xml:space="preserve"> HARVEY MALUENDA YISEL NATALY</t>
  </si>
  <si>
    <t>ESPINOZA ESCRIBAR ALEJANDRA PATRICIA</t>
  </si>
  <si>
    <t>ALVAREZ TICONA CAROLINA RUTH</t>
  </si>
  <si>
    <t>ROBLES GONZALEZ DELLADYNNE ZUSSANNE</t>
  </si>
  <si>
    <t>MANCILLA OBREGON MARIA JOSE</t>
  </si>
  <si>
    <t>SILVA PASTENI JERALDINE PATTRIK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</si>
  <si>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</si>
  <si>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PUNTAJES DEFINITIVOS ACREDITACIÓN AÑO 2020 PLANTA AUXILIAR</t>
  </si>
  <si>
    <t>APELLIDOS Y NOMBRES</t>
  </si>
  <si>
    <t>RIVERA DAVILA GEORGINA</t>
  </si>
  <si>
    <t>AUX</t>
  </si>
  <si>
    <t>CLEARY ARENAS OSCAR</t>
  </si>
  <si>
    <t>AVENDAÑO ROJAS ROSA</t>
  </si>
  <si>
    <t>MOLLO HUAILLANE ELIZABETH</t>
  </si>
  <si>
    <t>AVALOS OSSANDON ADRIANA</t>
  </si>
  <si>
    <t>URRA ARAVENA MANUEL</t>
  </si>
  <si>
    <t>TRONCOSO SANTANA LUIS</t>
  </si>
  <si>
    <t>BRUNA VERA ERNESTO</t>
  </si>
  <si>
    <t>CESPED GONZALEZ GUSTAVO ADOLFO</t>
  </si>
  <si>
    <t>QUISPE CACERES RODOLFO LORENZO</t>
  </si>
  <si>
    <t>SOTO CALANI TERESA</t>
  </si>
  <si>
    <t>BUGUEÑO VICENCIO MARISOL</t>
  </si>
  <si>
    <t>DINAMARCA ARAVENA ROBERTO</t>
  </si>
  <si>
    <t>DIAZ CASTRO JUANA</t>
  </si>
  <si>
    <t>FLORES ALVAREZ SANDRA</t>
  </si>
  <si>
    <t>ORREGO VARAS ALFREDO</t>
  </si>
  <si>
    <t>HENRIQUEZ O RYAN JESSICA</t>
  </si>
  <si>
    <t>CORTES CAMPOS CARLOS</t>
  </si>
  <si>
    <t>MOSCOSO MOSCOSO OLGA</t>
  </si>
  <si>
    <t>MOYA CARVAJAL CARLOS</t>
  </si>
  <si>
    <t>FLORES SILVA MARCO ANTONIO</t>
  </si>
  <si>
    <t>QUIROGA FARIAS YUVANI</t>
  </si>
  <si>
    <t>BARRERA ZUÑIGA SOLEDAD</t>
  </si>
  <si>
    <t>ARAYA MANRIQUEZ PATRICIA BEATRIZ</t>
  </si>
  <si>
    <t>GARNIA GONZALEZ ADA ANGELICA</t>
  </si>
  <si>
    <t>VEGA BORDONES JUAN</t>
  </si>
  <si>
    <t>TAPIA MEZA ALEJANDRA</t>
  </si>
  <si>
    <t>GUERRERO PIZARRO SERGIO</t>
  </si>
  <si>
    <t>FEMENIAS BAEZ GILBERTO</t>
  </si>
  <si>
    <t>YAÑEZ LOBOS BALDOMERO</t>
  </si>
  <si>
    <t>RIVEROS AVALOS SANDRA</t>
  </si>
  <si>
    <t>TORRICO MEDINA PAMELA</t>
  </si>
  <si>
    <t>NAVARRETE FLORES PATRICIA</t>
  </si>
  <si>
    <t>BRAIN ALVAREZ PATRICIO</t>
  </si>
  <si>
    <t>MALDONADO CABEZAS MARCO</t>
  </si>
  <si>
    <t>OYANADEL CASTRO SIXTO</t>
  </si>
  <si>
    <t>OLIVARES CONTRERAS KAREN</t>
  </si>
  <si>
    <t>CORTES CAMPOS OSCAR ATILA</t>
  </si>
  <si>
    <t>LOPEZ ARANCIBIA ESIA MARTA</t>
  </si>
  <si>
    <t>BRAVO BRANTES XIMENA DEL TRANSITO</t>
  </si>
  <si>
    <t>BELMAR CASANGA MARTA ELISA</t>
  </si>
  <si>
    <t>POMAREDA MUJICA MANUEL SEGUNDO</t>
  </si>
  <si>
    <t>CASTAÑEDA TAPIA PAULINA ALEJANDRA</t>
  </si>
  <si>
    <t>MARCHANT PALACIOS YANKA MARGOT</t>
  </si>
  <si>
    <t>CORTES CLERY NANCY PATRICIA</t>
  </si>
  <si>
    <t>VALDIVIA MARTINEZ JESSICA INGRID</t>
  </si>
  <si>
    <t>CASTILLO SEGOVIA JUANA DE LAS MERCEDES</t>
  </si>
  <si>
    <t>CORTES BARRAZA SERGIO</t>
  </si>
  <si>
    <t>ITURRIETA SORIANO PEDRO EDUARDO</t>
  </si>
  <si>
    <t>ALMONACID BERNAL MANUEL</t>
  </si>
  <si>
    <t>SILVA MORALES BERNARDA ANDREA</t>
  </si>
  <si>
    <t>SANCHEZ FAUNDEZ GRICELDA DE LAS MERCEDES</t>
  </si>
  <si>
    <t>MORALES NAVARRETE FELIPE IGNACIO</t>
  </si>
  <si>
    <t>REYES BRAVO LUIS</t>
  </si>
  <si>
    <t>QUINCHEL MIRANDA VIVIANA</t>
  </si>
  <si>
    <t>FLORES MOSCOSO CARMEN ISABEL</t>
  </si>
  <si>
    <t>TORRICO NAVA BENJAMIN ROBERTO</t>
  </si>
  <si>
    <t>ZEPEDA DAVID JOSELYN XIMENA</t>
  </si>
  <si>
    <t>PACHECO OLIVARES MACARENA ALEJANDRA</t>
  </si>
  <si>
    <t>ARGOTE SOTO PABLO ANDRES</t>
  </si>
  <si>
    <t>JOFRE POBLETE GERMAN ORLANDO</t>
  </si>
  <si>
    <t>GONZALEZ TAPIA BEATRIZ SONIA</t>
  </si>
  <si>
    <t>VILDOSO GUZMAN MIGUEL ANGEL</t>
  </si>
  <si>
    <t>MARIN BELTRAND HILDA ANDREA</t>
  </si>
  <si>
    <t>FLORES ANDIA PAOLA DEL PILAR</t>
  </si>
  <si>
    <t>ALVAREZ CASTILLO ANTONIETA FRESIA</t>
  </si>
  <si>
    <t>MADRID HERRERA JUDIT MARIANA</t>
  </si>
  <si>
    <t>FUENTES DENEGRI VIVIANA ALEJANDRA</t>
  </si>
  <si>
    <t>BASTOS CORTES MARCIA ROSANA</t>
  </si>
  <si>
    <t>AVELLO NAVARRO RUTH PAMELA</t>
  </si>
  <si>
    <t>PALOMINOS ALFARO GERMAN EDUARDO</t>
  </si>
  <si>
    <t>TAPIA MORALES CLAUDIA YOHANA</t>
  </si>
  <si>
    <t>QUEZADA ACOSTA JUAN CARLOS</t>
  </si>
  <si>
    <t>GUERRERO DIAZ RAUL</t>
  </si>
  <si>
    <t>ARZOLA MUÑOZ MARIO AMADOR</t>
  </si>
  <si>
    <t xml:space="preserve">   K</t>
  </si>
  <si>
    <t>SANCHEZ OSSANDON MANUEL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</si>
</sst>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0" fillId="0" borderId="0"/>
  </cellStyleXfs>
  <cellXfs count="11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64" fontId="6" fillId="2" borderId="15" xfId="0" applyNumberFormat="1" applyFont="1" applyFill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164" fontId="6" fillId="2" borderId="13" xfId="0" applyNumberFormat="1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/>
    </xf>
    <xf numFmtId="0" fontId="6" fillId="2" borderId="18" xfId="1" applyNumberFormat="1" applyFont="1" applyFill="1" applyBorder="1" applyAlignment="1">
      <alignment horizontal="center" vertical="center"/>
    </xf>
    <xf numFmtId="49" fontId="6" fillId="2" borderId="19" xfId="0" applyNumberFormat="1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164" fontId="6" fillId="2" borderId="20" xfId="0" applyNumberFormat="1" applyFont="1" applyFill="1" applyBorder="1" applyAlignment="1">
      <alignment horizontal="center" vertical="center"/>
    </xf>
    <xf numFmtId="164" fontId="6" fillId="2" borderId="17" xfId="0" applyNumberFormat="1" applyFont="1" applyFill="1" applyBorder="1" applyAlignment="1">
      <alignment horizontal="center" vertical="center"/>
    </xf>
    <xf numFmtId="9" fontId="6" fillId="2" borderId="18" xfId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/>
    </xf>
    <xf numFmtId="0" fontId="7" fillId="3" borderId="10" xfId="2" applyFont="1" applyFill="1" applyBorder="1"/>
    <xf numFmtId="0" fontId="7" fillId="3" borderId="10" xfId="2" applyFont="1" applyFill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2" fontId="6" fillId="3" borderId="10" xfId="0" applyNumberFormat="1" applyFont="1" applyFill="1" applyBorder="1" applyAlignment="1">
      <alignment horizontal="center"/>
    </xf>
    <xf numFmtId="2" fontId="6" fillId="4" borderId="10" xfId="0" applyNumberFormat="1" applyFont="1" applyFill="1" applyBorder="1" applyAlignment="1">
      <alignment horizontal="center"/>
    </xf>
    <xf numFmtId="0" fontId="7" fillId="3" borderId="10" xfId="0" applyFont="1" applyFill="1" applyBorder="1" applyAlignment="1">
      <alignment horizontal="left"/>
    </xf>
    <xf numFmtId="0" fontId="7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0" xfId="0" applyFont="1" applyBorder="1"/>
    <xf numFmtId="0" fontId="7" fillId="0" borderId="23" xfId="0" applyFont="1" applyBorder="1"/>
    <xf numFmtId="0" fontId="11" fillId="3" borderId="10" xfId="0" applyFont="1" applyFill="1" applyBorder="1" applyAlignment="1">
      <alignment horizontal="center"/>
    </xf>
    <xf numFmtId="0" fontId="2" fillId="0" borderId="0" xfId="0" applyFont="1" applyAlignment="1" applyProtection="1">
      <alignment horizontal="center"/>
      <protection locked="0" hidden="1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164" fontId="12" fillId="2" borderId="8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/>
    </xf>
    <xf numFmtId="164" fontId="12" fillId="2" borderId="13" xfId="0" applyNumberFormat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164" fontId="12" fillId="2" borderId="15" xfId="0" applyNumberFormat="1" applyFont="1" applyFill="1" applyBorder="1" applyAlignment="1">
      <alignment horizontal="center" vertical="center"/>
    </xf>
    <xf numFmtId="164" fontId="12" fillId="2" borderId="12" xfId="0" applyNumberFormat="1" applyFont="1" applyFill="1" applyBorder="1" applyAlignment="1">
      <alignment horizontal="center" vertical="center"/>
    </xf>
    <xf numFmtId="164" fontId="12" fillId="2" borderId="16" xfId="0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/>
    </xf>
    <xf numFmtId="9" fontId="12" fillId="2" borderId="18" xfId="1" applyFont="1" applyFill="1" applyBorder="1" applyAlignment="1">
      <alignment horizontal="center" vertical="center"/>
    </xf>
    <xf numFmtId="49" fontId="12" fillId="2" borderId="19" xfId="0" applyNumberFormat="1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164" fontId="12" fillId="2" borderId="20" xfId="0" applyNumberFormat="1" applyFont="1" applyFill="1" applyBorder="1" applyAlignment="1">
      <alignment horizontal="center" vertical="center"/>
    </xf>
    <xf numFmtId="164" fontId="12" fillId="2" borderId="17" xfId="0" applyNumberFormat="1" applyFont="1" applyFill="1" applyBorder="1" applyAlignment="1">
      <alignment horizontal="center" vertical="center"/>
    </xf>
    <xf numFmtId="164" fontId="12" fillId="2" borderId="21" xfId="0" applyNumberFormat="1" applyFont="1" applyFill="1" applyBorder="1" applyAlignment="1">
      <alignment horizontal="center" vertical="center"/>
    </xf>
    <xf numFmtId="0" fontId="7" fillId="0" borderId="10" xfId="2" applyFont="1" applyBorder="1"/>
    <xf numFmtId="0" fontId="13" fillId="0" borderId="0" xfId="0" applyFont="1"/>
    <xf numFmtId="0" fontId="13" fillId="0" borderId="0" xfId="0" applyFont="1" applyAlignment="1">
      <alignment horizontal="left"/>
    </xf>
    <xf numFmtId="0" fontId="13" fillId="0" borderId="0" xfId="0" applyFont="1" applyAlignment="1" applyProtection="1">
      <alignment horizontal="center"/>
      <protection locked="0" hidden="1"/>
    </xf>
    <xf numFmtId="0" fontId="13" fillId="0" borderId="0" xfId="0" applyFont="1" applyAlignment="1">
      <alignment horizontal="center"/>
    </xf>
    <xf numFmtId="0" fontId="5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164" fontId="6" fillId="2" borderId="8" xfId="0" applyNumberFormat="1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164" fontId="6" fillId="2" borderId="16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/>
    </xf>
    <xf numFmtId="9" fontId="6" fillId="2" borderId="32" xfId="1" applyFont="1" applyFill="1" applyBorder="1" applyAlignment="1">
      <alignment horizontal="center" vertical="center"/>
    </xf>
    <xf numFmtId="49" fontId="6" fillId="2" borderId="23" xfId="0" applyNumberFormat="1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164" fontId="6" fillId="2" borderId="33" xfId="0" applyNumberFormat="1" applyFont="1" applyFill="1" applyBorder="1" applyAlignment="1">
      <alignment horizontal="center" vertical="center"/>
    </xf>
    <xf numFmtId="164" fontId="6" fillId="2" borderId="31" xfId="0" applyNumberFormat="1" applyFont="1" applyFill="1" applyBorder="1" applyAlignment="1">
      <alignment horizontal="center" vertical="center"/>
    </xf>
    <xf numFmtId="164" fontId="6" fillId="2" borderId="16" xfId="0" applyNumberFormat="1" applyFont="1" applyFill="1" applyBorder="1" applyAlignment="1">
      <alignment horizontal="center" vertical="center"/>
    </xf>
    <xf numFmtId="0" fontId="7" fillId="3" borderId="10" xfId="0" applyFont="1" applyFill="1" applyBorder="1"/>
  </cellXfs>
  <cellStyles count="3">
    <cellStyle name="Normal" xfId="0" builtinId="0"/>
    <cellStyle name="Normal 3" xfId="2" xr:uid="{A6FED95F-B642-45F1-9892-35E3AE7D4C83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0</xdr:rowOff>
    </xdr:from>
    <xdr:to>
      <xdr:col>3</xdr:col>
      <xdr:colOff>10848</xdr:colOff>
      <xdr:row>6</xdr:row>
      <xdr:rowOff>0</xdr:rowOff>
    </xdr:to>
    <xdr:pic>
      <xdr:nvPicPr>
        <xdr:cNvPr id="2" name="Picture 20">
          <a:extLst>
            <a:ext uri="{FF2B5EF4-FFF2-40B4-BE49-F238E27FC236}">
              <a16:creationId xmlns:a16="http://schemas.microsoft.com/office/drawing/2014/main" id="{F8B36687-D388-4F61-AB6A-AEC200061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" y="161925"/>
          <a:ext cx="1030024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104775</xdr:rowOff>
    </xdr:from>
    <xdr:to>
      <xdr:col>2</xdr:col>
      <xdr:colOff>0</xdr:colOff>
      <xdr:row>6</xdr:row>
      <xdr:rowOff>28575</xdr:rowOff>
    </xdr:to>
    <xdr:pic>
      <xdr:nvPicPr>
        <xdr:cNvPr id="2" name="Picture 20">
          <a:extLst>
            <a:ext uri="{FF2B5EF4-FFF2-40B4-BE49-F238E27FC236}">
              <a16:creationId xmlns:a16="http://schemas.microsoft.com/office/drawing/2014/main" id="{424E9B44-CA10-4DC6-A5D9-202E1D02E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66700"/>
          <a:ext cx="9048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104776</xdr:rowOff>
    </xdr:from>
    <xdr:to>
      <xdr:col>2</xdr:col>
      <xdr:colOff>0</xdr:colOff>
      <xdr:row>5</xdr:row>
      <xdr:rowOff>1</xdr:rowOff>
    </xdr:to>
    <xdr:pic>
      <xdr:nvPicPr>
        <xdr:cNvPr id="2" name="Picture 20">
          <a:extLst>
            <a:ext uri="{FF2B5EF4-FFF2-40B4-BE49-F238E27FC236}">
              <a16:creationId xmlns:a16="http://schemas.microsoft.com/office/drawing/2014/main" id="{A6CBD920-0084-42A8-B9C2-80B96EDF2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66701"/>
          <a:ext cx="923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3866127-k\Downloads\Acreditacion%20todas%20las%20plantas%20%202020%20-.PUNTAJES%20DEFINITIVOS.xlsx" TargetMode="External"/><Relationship Id="rId1" Type="http://schemas.openxmlformats.org/officeDocument/2006/relationships/externalLinkPath" Target="file:///C:\Users\13866127-k\Downloads\Acreditacion%20todas%20las%20plantas%20%202020%20-.PUNTAJES%20DEFINITIV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8834_2020 ADM"/>
      <sheetName val="PJES ADM"/>
      <sheetName val="18834_2020 TECN"/>
      <sheetName val="PJES TEC"/>
      <sheetName val="18834_2020 AUX"/>
      <sheetName val="PJES AUX"/>
    </sheetNames>
    <sheetDataSet>
      <sheetData sheetId="0"/>
      <sheetData sheetId="1">
        <row r="3">
          <cell r="B3">
            <v>50</v>
          </cell>
          <cell r="C3">
            <v>20</v>
          </cell>
        </row>
        <row r="4">
          <cell r="B4">
            <v>51</v>
          </cell>
          <cell r="C4">
            <v>20</v>
          </cell>
        </row>
        <row r="5">
          <cell r="B5">
            <v>52</v>
          </cell>
          <cell r="C5">
            <v>20</v>
          </cell>
        </row>
        <row r="6">
          <cell r="B6">
            <v>53</v>
          </cell>
          <cell r="C6">
            <v>20</v>
          </cell>
        </row>
        <row r="7">
          <cell r="B7">
            <v>54</v>
          </cell>
          <cell r="C7">
            <v>20</v>
          </cell>
        </row>
        <row r="8">
          <cell r="B8">
            <v>55</v>
          </cell>
          <cell r="C8">
            <v>30</v>
          </cell>
        </row>
        <row r="9">
          <cell r="B9">
            <v>56</v>
          </cell>
          <cell r="C9">
            <v>30</v>
          </cell>
        </row>
        <row r="10">
          <cell r="B10">
            <v>57</v>
          </cell>
          <cell r="C10">
            <v>30</v>
          </cell>
        </row>
        <row r="11">
          <cell r="B11">
            <v>58</v>
          </cell>
          <cell r="C11">
            <v>30</v>
          </cell>
        </row>
        <row r="12">
          <cell r="B12">
            <v>59</v>
          </cell>
          <cell r="C12">
            <v>40</v>
          </cell>
        </row>
        <row r="13">
          <cell r="B13">
            <v>60</v>
          </cell>
          <cell r="C13">
            <v>40</v>
          </cell>
        </row>
        <row r="14">
          <cell r="B14">
            <v>61</v>
          </cell>
          <cell r="C14">
            <v>40</v>
          </cell>
        </row>
        <row r="15">
          <cell r="B15">
            <v>62</v>
          </cell>
          <cell r="C15">
            <v>50</v>
          </cell>
        </row>
        <row r="16">
          <cell r="B16">
            <v>63</v>
          </cell>
          <cell r="C16">
            <v>50</v>
          </cell>
        </row>
        <row r="17">
          <cell r="B17">
            <v>64</v>
          </cell>
          <cell r="C17">
            <v>50</v>
          </cell>
        </row>
        <row r="18">
          <cell r="B18">
            <v>65</v>
          </cell>
          <cell r="C18">
            <v>60</v>
          </cell>
        </row>
        <row r="19">
          <cell r="B19">
            <v>66</v>
          </cell>
          <cell r="C19">
            <v>60</v>
          </cell>
        </row>
        <row r="20">
          <cell r="B20">
            <v>67</v>
          </cell>
          <cell r="C20">
            <v>60</v>
          </cell>
        </row>
        <row r="21">
          <cell r="B21">
            <v>68</v>
          </cell>
          <cell r="C21">
            <v>70</v>
          </cell>
        </row>
        <row r="22">
          <cell r="B22">
            <v>69</v>
          </cell>
          <cell r="C22">
            <v>70</v>
          </cell>
        </row>
        <row r="23">
          <cell r="B23">
            <v>70</v>
          </cell>
          <cell r="C23">
            <v>70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B1B40-ADBB-4017-9D46-CE75960F9696}">
  <dimension ref="A1:X66"/>
  <sheetViews>
    <sheetView tabSelected="1" workbookViewId="0">
      <selection activeCell="D79" sqref="D79"/>
    </sheetView>
  </sheetViews>
  <sheetFormatPr baseColWidth="10" defaultRowHeight="15" x14ac:dyDescent="0.25"/>
  <cols>
    <col min="1" max="1" width="6.5703125" customWidth="1"/>
    <col min="3" max="3" width="7.5703125" customWidth="1"/>
    <col min="4" max="4" width="30.5703125" customWidth="1"/>
  </cols>
  <sheetData>
    <row r="1" spans="1:24" x14ac:dyDescent="0.25">
      <c r="A1" s="1"/>
      <c r="B1" s="1"/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x14ac:dyDescent="0.25">
      <c r="A2" s="1"/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x14ac:dyDescent="0.25">
      <c r="A3" s="1"/>
      <c r="B3" s="2"/>
      <c r="C3" s="2"/>
      <c r="D3" s="4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x14ac:dyDescent="0.25">
      <c r="A4" s="1"/>
      <c r="B4" s="2"/>
      <c r="C4" s="2"/>
      <c r="D4" s="4" t="s">
        <v>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x14ac:dyDescent="0.25">
      <c r="A5" s="1"/>
      <c r="B5" s="2"/>
      <c r="C5" s="2"/>
      <c r="D5" s="5" t="s">
        <v>1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.75" thickBot="1" x14ac:dyDescent="0.3">
      <c r="A6" s="1"/>
      <c r="B6" s="2"/>
      <c r="C6" s="2"/>
      <c r="D6" s="1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5.75" thickBot="1" x14ac:dyDescent="0.3">
      <c r="A7" s="6" t="s">
        <v>2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</row>
    <row r="8" spans="1:24" x14ac:dyDescent="0.25">
      <c r="A8" s="9" t="s">
        <v>3</v>
      </c>
      <c r="B8" s="10" t="s">
        <v>4</v>
      </c>
      <c r="C8" s="10" t="s">
        <v>5</v>
      </c>
      <c r="D8" s="10" t="s">
        <v>6</v>
      </c>
      <c r="E8" s="10" t="s">
        <v>7</v>
      </c>
      <c r="F8" s="10" t="s">
        <v>8</v>
      </c>
      <c r="G8" s="10" t="s">
        <v>9</v>
      </c>
      <c r="H8" s="11" t="s">
        <v>10</v>
      </c>
      <c r="I8" s="12"/>
      <c r="J8" s="12"/>
      <c r="K8" s="12"/>
      <c r="L8" s="12"/>
      <c r="M8" s="12"/>
      <c r="N8" s="12"/>
      <c r="O8" s="12"/>
      <c r="P8" s="12"/>
      <c r="Q8" s="13"/>
      <c r="R8" s="14" t="s">
        <v>11</v>
      </c>
      <c r="S8" s="15"/>
      <c r="T8" s="16"/>
      <c r="U8" s="17" t="s">
        <v>12</v>
      </c>
      <c r="V8" s="18"/>
      <c r="W8" s="19"/>
      <c r="X8" s="20" t="s">
        <v>13</v>
      </c>
    </row>
    <row r="9" spans="1:24" x14ac:dyDescent="0.25">
      <c r="A9" s="21"/>
      <c r="B9" s="22"/>
      <c r="C9" s="22"/>
      <c r="D9" s="22"/>
      <c r="E9" s="22"/>
      <c r="F9" s="22"/>
      <c r="G9" s="22"/>
      <c r="H9" s="23" t="s">
        <v>14</v>
      </c>
      <c r="I9" s="24" t="s">
        <v>15</v>
      </c>
      <c r="J9" s="24" t="s">
        <v>16</v>
      </c>
      <c r="K9" s="24" t="s">
        <v>17</v>
      </c>
      <c r="L9" s="24" t="s">
        <v>18</v>
      </c>
      <c r="M9" s="24" t="s">
        <v>17</v>
      </c>
      <c r="N9" s="24" t="s">
        <v>19</v>
      </c>
      <c r="O9" s="24" t="s">
        <v>20</v>
      </c>
      <c r="P9" s="25" t="s">
        <v>21</v>
      </c>
      <c r="Q9" s="26" t="s">
        <v>22</v>
      </c>
      <c r="R9" s="27" t="s">
        <v>23</v>
      </c>
      <c r="S9" s="28" t="s">
        <v>21</v>
      </c>
      <c r="T9" s="26" t="s">
        <v>24</v>
      </c>
      <c r="U9" s="29" t="s">
        <v>25</v>
      </c>
      <c r="V9" s="30" t="s">
        <v>21</v>
      </c>
      <c r="W9" s="31" t="s">
        <v>26</v>
      </c>
      <c r="X9" s="32"/>
    </row>
    <row r="10" spans="1:24" x14ac:dyDescent="0.25">
      <c r="A10" s="21"/>
      <c r="B10" s="22"/>
      <c r="C10" s="22"/>
      <c r="D10" s="22"/>
      <c r="E10" s="22"/>
      <c r="F10" s="22"/>
      <c r="G10" s="22"/>
      <c r="H10" s="23"/>
      <c r="I10" s="33"/>
      <c r="J10" s="24"/>
      <c r="K10" s="33"/>
      <c r="L10" s="24"/>
      <c r="M10" s="33"/>
      <c r="N10" s="24"/>
      <c r="O10" s="33"/>
      <c r="P10" s="34" t="s">
        <v>27</v>
      </c>
      <c r="Q10" s="35">
        <v>0.4</v>
      </c>
      <c r="R10" s="36" t="s">
        <v>28</v>
      </c>
      <c r="S10" s="37" t="s">
        <v>29</v>
      </c>
      <c r="T10" s="35">
        <v>0.3</v>
      </c>
      <c r="U10" s="38" t="s">
        <v>30</v>
      </c>
      <c r="V10" s="39" t="s">
        <v>29</v>
      </c>
      <c r="W10" s="40">
        <v>0.3</v>
      </c>
      <c r="X10" s="41" t="s">
        <v>31</v>
      </c>
    </row>
    <row r="11" spans="1:24" x14ac:dyDescent="0.25">
      <c r="A11" s="42">
        <v>1</v>
      </c>
      <c r="B11" s="43">
        <v>8219621</v>
      </c>
      <c r="C11" s="44">
        <v>8</v>
      </c>
      <c r="D11" s="43" t="s">
        <v>32</v>
      </c>
      <c r="E11" s="44">
        <v>12</v>
      </c>
      <c r="F11" s="45">
        <v>130</v>
      </c>
      <c r="G11" s="46" t="s">
        <v>33</v>
      </c>
      <c r="H11" s="47">
        <v>25</v>
      </c>
      <c r="I11" s="48">
        <v>50</v>
      </c>
      <c r="J11" s="47">
        <v>2</v>
      </c>
      <c r="K11" s="48">
        <v>2</v>
      </c>
      <c r="L11" s="47">
        <v>0</v>
      </c>
      <c r="M11" s="48">
        <f t="shared" ref="M11:M51" si="0">L11*1</f>
        <v>0</v>
      </c>
      <c r="N11" s="47">
        <v>0</v>
      </c>
      <c r="O11" s="48">
        <f t="shared" ref="O11:O51" si="1">N11*0.5</f>
        <v>0</v>
      </c>
      <c r="P11" s="47">
        <v>52</v>
      </c>
      <c r="Q11" s="49">
        <v>20.8</v>
      </c>
      <c r="R11" s="47">
        <v>70</v>
      </c>
      <c r="S11" s="47">
        <f>VLOOKUP(R11,'[1]PJES ADM'!$B$3:$C$23,2,FALSE)</f>
        <v>70</v>
      </c>
      <c r="T11" s="49">
        <f t="shared" ref="T11:T60" si="2">(S11*30%)</f>
        <v>21</v>
      </c>
      <c r="U11" s="47">
        <v>179</v>
      </c>
      <c r="V11" s="47">
        <v>70</v>
      </c>
      <c r="W11" s="48">
        <v>21</v>
      </c>
      <c r="X11" s="50">
        <v>62.8</v>
      </c>
    </row>
    <row r="12" spans="1:24" x14ac:dyDescent="0.25">
      <c r="A12" s="42">
        <v>2</v>
      </c>
      <c r="B12" s="43">
        <v>9172471</v>
      </c>
      <c r="C12" s="44">
        <v>5</v>
      </c>
      <c r="D12" s="43" t="s">
        <v>34</v>
      </c>
      <c r="E12" s="44">
        <v>12</v>
      </c>
      <c r="F12" s="44">
        <v>130</v>
      </c>
      <c r="G12" s="46" t="s">
        <v>33</v>
      </c>
      <c r="H12" s="47">
        <v>25</v>
      </c>
      <c r="I12" s="48">
        <v>50</v>
      </c>
      <c r="J12" s="47">
        <v>0</v>
      </c>
      <c r="K12" s="48">
        <v>0</v>
      </c>
      <c r="L12" s="47">
        <v>0</v>
      </c>
      <c r="M12" s="48">
        <f t="shared" si="0"/>
        <v>0</v>
      </c>
      <c r="N12" s="47">
        <v>0</v>
      </c>
      <c r="O12" s="48">
        <f t="shared" si="1"/>
        <v>0</v>
      </c>
      <c r="P12" s="47">
        <v>50</v>
      </c>
      <c r="Q12" s="49">
        <v>20</v>
      </c>
      <c r="R12" s="47">
        <v>70</v>
      </c>
      <c r="S12" s="47">
        <f>VLOOKUP(R12,'[1]PJES ADM'!$B$3:$C$23,2,FALSE)</f>
        <v>70</v>
      </c>
      <c r="T12" s="49">
        <v>21</v>
      </c>
      <c r="U12" s="47">
        <v>75</v>
      </c>
      <c r="V12" s="47">
        <v>70</v>
      </c>
      <c r="W12" s="48">
        <v>21</v>
      </c>
      <c r="X12" s="50">
        <v>62</v>
      </c>
    </row>
    <row r="13" spans="1:24" x14ac:dyDescent="0.25">
      <c r="A13" s="42">
        <v>3</v>
      </c>
      <c r="B13" s="43">
        <v>9189714</v>
      </c>
      <c r="C13" s="44">
        <v>8</v>
      </c>
      <c r="D13" s="43" t="s">
        <v>35</v>
      </c>
      <c r="E13" s="44">
        <v>13</v>
      </c>
      <c r="F13" s="45">
        <v>130</v>
      </c>
      <c r="G13" s="46" t="s">
        <v>33</v>
      </c>
      <c r="H13" s="47">
        <v>25</v>
      </c>
      <c r="I13" s="48">
        <v>50</v>
      </c>
      <c r="J13" s="47">
        <v>4</v>
      </c>
      <c r="K13" s="48">
        <v>4</v>
      </c>
      <c r="L13" s="47">
        <v>0</v>
      </c>
      <c r="M13" s="48">
        <f t="shared" si="0"/>
        <v>0</v>
      </c>
      <c r="N13" s="47">
        <v>0</v>
      </c>
      <c r="O13" s="48">
        <f t="shared" si="1"/>
        <v>0</v>
      </c>
      <c r="P13" s="47">
        <v>54</v>
      </c>
      <c r="Q13" s="49">
        <v>21.6</v>
      </c>
      <c r="R13" s="47">
        <v>70</v>
      </c>
      <c r="S13" s="47">
        <f>VLOOKUP(R13,'[1]PJES ADM'!$B$3:$C$23,2,FALSE)</f>
        <v>70</v>
      </c>
      <c r="T13" s="49">
        <v>21</v>
      </c>
      <c r="U13" s="47">
        <v>25</v>
      </c>
      <c r="V13" s="47">
        <v>70</v>
      </c>
      <c r="W13" s="48">
        <v>21</v>
      </c>
      <c r="X13" s="50">
        <v>63.6</v>
      </c>
    </row>
    <row r="14" spans="1:24" x14ac:dyDescent="0.25">
      <c r="A14" s="42">
        <v>4</v>
      </c>
      <c r="B14" s="43">
        <v>8397108</v>
      </c>
      <c r="C14" s="44">
        <v>8</v>
      </c>
      <c r="D14" s="43" t="s">
        <v>36</v>
      </c>
      <c r="E14" s="44">
        <v>13</v>
      </c>
      <c r="F14" s="45">
        <v>130</v>
      </c>
      <c r="G14" s="46" t="s">
        <v>33</v>
      </c>
      <c r="H14" s="47">
        <v>25</v>
      </c>
      <c r="I14" s="48">
        <v>50</v>
      </c>
      <c r="J14" s="47">
        <v>4</v>
      </c>
      <c r="K14" s="48">
        <v>4</v>
      </c>
      <c r="L14" s="47">
        <v>0</v>
      </c>
      <c r="M14" s="48">
        <f t="shared" si="0"/>
        <v>0</v>
      </c>
      <c r="N14" s="47">
        <v>0</v>
      </c>
      <c r="O14" s="48">
        <f t="shared" si="1"/>
        <v>0</v>
      </c>
      <c r="P14" s="47">
        <v>54</v>
      </c>
      <c r="Q14" s="49">
        <v>21.6</v>
      </c>
      <c r="R14" s="47">
        <v>70</v>
      </c>
      <c r="S14" s="47">
        <f>VLOOKUP(R14,'[1]PJES ADM'!$B$3:$C$23,2,FALSE)</f>
        <v>70</v>
      </c>
      <c r="T14" s="49">
        <v>21</v>
      </c>
      <c r="U14" s="47">
        <v>0</v>
      </c>
      <c r="V14" s="47">
        <v>0</v>
      </c>
      <c r="W14" s="48">
        <v>0</v>
      </c>
      <c r="X14" s="50">
        <v>42.6</v>
      </c>
    </row>
    <row r="15" spans="1:24" x14ac:dyDescent="0.25">
      <c r="A15" s="42">
        <v>5</v>
      </c>
      <c r="B15" s="43">
        <v>9913816</v>
      </c>
      <c r="C15" s="44">
        <v>5</v>
      </c>
      <c r="D15" s="43" t="s">
        <v>37</v>
      </c>
      <c r="E15" s="44">
        <v>13</v>
      </c>
      <c r="F15" s="45">
        <v>130</v>
      </c>
      <c r="G15" s="46" t="s">
        <v>33</v>
      </c>
      <c r="H15" s="47">
        <v>22</v>
      </c>
      <c r="I15" s="48">
        <v>44</v>
      </c>
      <c r="J15" s="47">
        <v>4</v>
      </c>
      <c r="K15" s="48">
        <v>4</v>
      </c>
      <c r="L15" s="47">
        <v>0</v>
      </c>
      <c r="M15" s="48">
        <f t="shared" si="0"/>
        <v>0</v>
      </c>
      <c r="N15" s="47">
        <v>0</v>
      </c>
      <c r="O15" s="48">
        <f t="shared" si="1"/>
        <v>0</v>
      </c>
      <c r="P15" s="47">
        <v>48</v>
      </c>
      <c r="Q15" s="49">
        <v>19.2</v>
      </c>
      <c r="R15" s="47">
        <v>70</v>
      </c>
      <c r="S15" s="47">
        <f>VLOOKUP(R15,'[1]PJES ADM'!$B$3:$C$23,2,FALSE)</f>
        <v>70</v>
      </c>
      <c r="T15" s="49">
        <v>21</v>
      </c>
      <c r="U15" s="47">
        <v>45</v>
      </c>
      <c r="V15" s="47">
        <v>60</v>
      </c>
      <c r="W15" s="48">
        <v>18</v>
      </c>
      <c r="X15" s="50">
        <v>58.2</v>
      </c>
    </row>
    <row r="16" spans="1:24" x14ac:dyDescent="0.25">
      <c r="A16" s="42">
        <v>6</v>
      </c>
      <c r="B16" s="43">
        <v>9731875</v>
      </c>
      <c r="C16" s="44">
        <v>1</v>
      </c>
      <c r="D16" s="43" t="s">
        <v>38</v>
      </c>
      <c r="E16" s="44">
        <v>13</v>
      </c>
      <c r="F16" s="45">
        <v>130</v>
      </c>
      <c r="G16" s="46" t="s">
        <v>33</v>
      </c>
      <c r="H16" s="47">
        <v>22</v>
      </c>
      <c r="I16" s="48">
        <v>44</v>
      </c>
      <c r="J16" s="47">
        <v>4</v>
      </c>
      <c r="K16" s="48">
        <v>4</v>
      </c>
      <c r="L16" s="47">
        <v>0</v>
      </c>
      <c r="M16" s="48">
        <f t="shared" si="0"/>
        <v>0</v>
      </c>
      <c r="N16" s="47">
        <v>0</v>
      </c>
      <c r="O16" s="48">
        <f t="shared" si="1"/>
        <v>0</v>
      </c>
      <c r="P16" s="47">
        <v>48</v>
      </c>
      <c r="Q16" s="49">
        <v>19.2</v>
      </c>
      <c r="R16" s="47">
        <v>70</v>
      </c>
      <c r="S16" s="47">
        <f>VLOOKUP(R16,'[1]PJES ADM'!$B$3:$C$23,2,FALSE)</f>
        <v>70</v>
      </c>
      <c r="T16" s="49">
        <v>21</v>
      </c>
      <c r="U16" s="47">
        <v>84</v>
      </c>
      <c r="V16" s="47">
        <v>70</v>
      </c>
      <c r="W16" s="48">
        <v>21</v>
      </c>
      <c r="X16" s="50">
        <v>61.2</v>
      </c>
    </row>
    <row r="17" spans="1:24" x14ac:dyDescent="0.25">
      <c r="A17" s="42">
        <v>7</v>
      </c>
      <c r="B17" s="43">
        <v>10460212</v>
      </c>
      <c r="C17" s="44">
        <v>6</v>
      </c>
      <c r="D17" s="43" t="s">
        <v>39</v>
      </c>
      <c r="E17" s="44">
        <v>13</v>
      </c>
      <c r="F17" s="45">
        <v>130</v>
      </c>
      <c r="G17" s="46" t="s">
        <v>33</v>
      </c>
      <c r="H17" s="47">
        <v>21</v>
      </c>
      <c r="I17" s="48">
        <v>42</v>
      </c>
      <c r="J17" s="47">
        <v>2</v>
      </c>
      <c r="K17" s="48">
        <v>2</v>
      </c>
      <c r="L17" s="47">
        <v>0</v>
      </c>
      <c r="M17" s="48">
        <f t="shared" si="0"/>
        <v>0</v>
      </c>
      <c r="N17" s="47">
        <v>0</v>
      </c>
      <c r="O17" s="48">
        <f t="shared" si="1"/>
        <v>0</v>
      </c>
      <c r="P17" s="47">
        <v>44</v>
      </c>
      <c r="Q17" s="49">
        <v>17.600000000000001</v>
      </c>
      <c r="R17" s="47">
        <v>70</v>
      </c>
      <c r="S17" s="47">
        <f>VLOOKUP(R17,'[1]PJES ADM'!$B$3:$C$23,2,FALSE)</f>
        <v>70</v>
      </c>
      <c r="T17" s="49">
        <v>21</v>
      </c>
      <c r="U17" s="47">
        <v>248</v>
      </c>
      <c r="V17" s="47">
        <v>70</v>
      </c>
      <c r="W17" s="48">
        <v>21</v>
      </c>
      <c r="X17" s="50">
        <v>59.6</v>
      </c>
    </row>
    <row r="18" spans="1:24" x14ac:dyDescent="0.25">
      <c r="A18" s="42">
        <v>8</v>
      </c>
      <c r="B18" s="43">
        <v>9442272</v>
      </c>
      <c r="C18" s="44">
        <v>8</v>
      </c>
      <c r="D18" s="43" t="s">
        <v>40</v>
      </c>
      <c r="E18" s="44">
        <v>14</v>
      </c>
      <c r="F18" s="45">
        <v>130</v>
      </c>
      <c r="G18" s="46" t="s">
        <v>33</v>
      </c>
      <c r="H18" s="47">
        <v>19</v>
      </c>
      <c r="I18" s="48">
        <v>38</v>
      </c>
      <c r="J18" s="47">
        <v>4</v>
      </c>
      <c r="K18" s="48">
        <v>4</v>
      </c>
      <c r="L18" s="47">
        <v>0</v>
      </c>
      <c r="M18" s="48">
        <f t="shared" si="0"/>
        <v>0</v>
      </c>
      <c r="N18" s="47">
        <v>0</v>
      </c>
      <c r="O18" s="48">
        <f t="shared" si="1"/>
        <v>0</v>
      </c>
      <c r="P18" s="47">
        <v>42</v>
      </c>
      <c r="Q18" s="49">
        <v>16.8</v>
      </c>
      <c r="R18" s="47">
        <v>70</v>
      </c>
      <c r="S18" s="47">
        <f>VLOOKUP(R18,'[1]PJES ADM'!$B$3:$C$23,2,FALSE)</f>
        <v>70</v>
      </c>
      <c r="T18" s="49">
        <f t="shared" si="2"/>
        <v>21</v>
      </c>
      <c r="U18" s="47">
        <v>42</v>
      </c>
      <c r="V18" s="47">
        <v>60</v>
      </c>
      <c r="W18" s="48">
        <v>18</v>
      </c>
      <c r="X18" s="50">
        <v>55.8</v>
      </c>
    </row>
    <row r="19" spans="1:24" x14ac:dyDescent="0.25">
      <c r="A19" s="42">
        <v>9</v>
      </c>
      <c r="B19" s="43">
        <v>8509013</v>
      </c>
      <c r="C19" s="44">
        <v>5</v>
      </c>
      <c r="D19" s="43" t="s">
        <v>41</v>
      </c>
      <c r="E19" s="44">
        <v>14</v>
      </c>
      <c r="F19" s="45">
        <v>130</v>
      </c>
      <c r="G19" s="46" t="s">
        <v>33</v>
      </c>
      <c r="H19" s="47">
        <v>19</v>
      </c>
      <c r="I19" s="48">
        <v>38</v>
      </c>
      <c r="J19" s="47">
        <v>4</v>
      </c>
      <c r="K19" s="48">
        <v>4</v>
      </c>
      <c r="L19" s="47">
        <v>0</v>
      </c>
      <c r="M19" s="48">
        <f t="shared" si="0"/>
        <v>0</v>
      </c>
      <c r="N19" s="47">
        <v>0</v>
      </c>
      <c r="O19" s="48">
        <f t="shared" si="1"/>
        <v>0</v>
      </c>
      <c r="P19" s="47">
        <v>42</v>
      </c>
      <c r="Q19" s="49">
        <v>16.8</v>
      </c>
      <c r="R19" s="47">
        <v>70</v>
      </c>
      <c r="S19" s="47">
        <f>VLOOKUP(R19,'[1]PJES ADM'!$B$3:$C$23,2,FALSE)</f>
        <v>70</v>
      </c>
      <c r="T19" s="49">
        <v>21</v>
      </c>
      <c r="U19" s="47">
        <v>78</v>
      </c>
      <c r="V19" s="47">
        <v>70</v>
      </c>
      <c r="W19" s="48">
        <v>21</v>
      </c>
      <c r="X19" s="50">
        <v>58.8</v>
      </c>
    </row>
    <row r="20" spans="1:24" x14ac:dyDescent="0.25">
      <c r="A20" s="42">
        <v>10</v>
      </c>
      <c r="B20" s="43">
        <v>10532690</v>
      </c>
      <c r="C20" s="44">
        <v>4</v>
      </c>
      <c r="D20" s="43" t="s">
        <v>42</v>
      </c>
      <c r="E20" s="44">
        <v>14</v>
      </c>
      <c r="F20" s="45">
        <v>130</v>
      </c>
      <c r="G20" s="46" t="s">
        <v>33</v>
      </c>
      <c r="H20" s="47">
        <v>19</v>
      </c>
      <c r="I20" s="48">
        <v>38</v>
      </c>
      <c r="J20" s="47">
        <v>2</v>
      </c>
      <c r="K20" s="48">
        <v>2</v>
      </c>
      <c r="L20" s="47">
        <v>0</v>
      </c>
      <c r="M20" s="48">
        <f t="shared" si="0"/>
        <v>0</v>
      </c>
      <c r="N20" s="47">
        <v>0</v>
      </c>
      <c r="O20" s="48">
        <f t="shared" si="1"/>
        <v>0</v>
      </c>
      <c r="P20" s="47">
        <v>40</v>
      </c>
      <c r="Q20" s="49">
        <v>16</v>
      </c>
      <c r="R20" s="47">
        <v>70</v>
      </c>
      <c r="S20" s="47">
        <f>VLOOKUP(R20,'[1]PJES ADM'!$B$3:$C$23,2,FALSE)</f>
        <v>70</v>
      </c>
      <c r="T20" s="49">
        <v>21</v>
      </c>
      <c r="U20" s="47">
        <v>25</v>
      </c>
      <c r="V20" s="47">
        <v>20</v>
      </c>
      <c r="W20" s="48">
        <v>6</v>
      </c>
      <c r="X20" s="50">
        <v>43</v>
      </c>
    </row>
    <row r="21" spans="1:24" x14ac:dyDescent="0.25">
      <c r="A21" s="42">
        <v>11</v>
      </c>
      <c r="B21" s="43">
        <v>9414926</v>
      </c>
      <c r="C21" s="44">
        <v>6</v>
      </c>
      <c r="D21" s="43" t="s">
        <v>43</v>
      </c>
      <c r="E21" s="44">
        <v>14</v>
      </c>
      <c r="F21" s="45">
        <v>130</v>
      </c>
      <c r="G21" s="46" t="s">
        <v>33</v>
      </c>
      <c r="H21" s="47">
        <v>19</v>
      </c>
      <c r="I21" s="48">
        <v>38</v>
      </c>
      <c r="J21" s="47">
        <v>2</v>
      </c>
      <c r="K21" s="48">
        <v>2</v>
      </c>
      <c r="L21" s="47">
        <v>0</v>
      </c>
      <c r="M21" s="48">
        <f t="shared" si="0"/>
        <v>0</v>
      </c>
      <c r="N21" s="47">
        <v>0</v>
      </c>
      <c r="O21" s="48">
        <f t="shared" si="1"/>
        <v>0</v>
      </c>
      <c r="P21" s="47">
        <v>40</v>
      </c>
      <c r="Q21" s="49">
        <v>16</v>
      </c>
      <c r="R21" s="47">
        <v>70</v>
      </c>
      <c r="S21" s="47">
        <f>VLOOKUP(R21,'[1]PJES ADM'!$B$3:$C$23,2,FALSE)</f>
        <v>70</v>
      </c>
      <c r="T21" s="49">
        <v>21</v>
      </c>
      <c r="U21" s="47">
        <v>80</v>
      </c>
      <c r="V21" s="47">
        <v>70</v>
      </c>
      <c r="W21" s="48">
        <v>21</v>
      </c>
      <c r="X21" s="50">
        <v>58</v>
      </c>
    </row>
    <row r="22" spans="1:24" x14ac:dyDescent="0.25">
      <c r="A22" s="42">
        <v>12</v>
      </c>
      <c r="B22" s="43">
        <v>9144511</v>
      </c>
      <c r="C22" s="44">
        <v>5</v>
      </c>
      <c r="D22" s="43" t="s">
        <v>44</v>
      </c>
      <c r="E22" s="44">
        <v>14</v>
      </c>
      <c r="F22" s="45">
        <v>130</v>
      </c>
      <c r="G22" s="46" t="s">
        <v>33</v>
      </c>
      <c r="H22" s="47">
        <v>17</v>
      </c>
      <c r="I22" s="48">
        <v>34</v>
      </c>
      <c r="J22" s="47">
        <v>2</v>
      </c>
      <c r="K22" s="48">
        <v>2</v>
      </c>
      <c r="L22" s="47">
        <v>0</v>
      </c>
      <c r="M22" s="48">
        <f t="shared" si="0"/>
        <v>0</v>
      </c>
      <c r="N22" s="47">
        <v>0</v>
      </c>
      <c r="O22" s="48">
        <f t="shared" si="1"/>
        <v>0</v>
      </c>
      <c r="P22" s="47">
        <v>36</v>
      </c>
      <c r="Q22" s="49">
        <v>14.4</v>
      </c>
      <c r="R22" s="47">
        <v>70</v>
      </c>
      <c r="S22" s="47">
        <f>VLOOKUP(R22,'[1]PJES ADM'!$B$3:$C$23,2,FALSE)</f>
        <v>70</v>
      </c>
      <c r="T22" s="49">
        <v>21</v>
      </c>
      <c r="U22" s="47">
        <v>41</v>
      </c>
      <c r="V22" s="47">
        <v>50</v>
      </c>
      <c r="W22" s="48">
        <v>15</v>
      </c>
      <c r="X22" s="50">
        <v>50.4</v>
      </c>
    </row>
    <row r="23" spans="1:24" x14ac:dyDescent="0.25">
      <c r="A23" s="42">
        <v>13</v>
      </c>
      <c r="B23" s="43">
        <v>9144510</v>
      </c>
      <c r="C23" s="44">
        <v>7</v>
      </c>
      <c r="D23" s="43" t="s">
        <v>45</v>
      </c>
      <c r="E23" s="44">
        <v>14</v>
      </c>
      <c r="F23" s="44">
        <v>130</v>
      </c>
      <c r="G23" s="46" t="s">
        <v>33</v>
      </c>
      <c r="H23" s="47">
        <v>12</v>
      </c>
      <c r="I23" s="48">
        <v>24</v>
      </c>
      <c r="J23" s="47">
        <v>0</v>
      </c>
      <c r="K23" s="48">
        <v>0</v>
      </c>
      <c r="L23" s="47">
        <v>0</v>
      </c>
      <c r="M23" s="48">
        <f t="shared" si="0"/>
        <v>0</v>
      </c>
      <c r="N23" s="47">
        <v>0</v>
      </c>
      <c r="O23" s="48">
        <f t="shared" si="1"/>
        <v>0</v>
      </c>
      <c r="P23" s="47">
        <v>24</v>
      </c>
      <c r="Q23" s="49">
        <v>9.6</v>
      </c>
      <c r="R23" s="47">
        <v>70</v>
      </c>
      <c r="S23" s="47">
        <f>VLOOKUP(R23,'[1]PJES ADM'!$B$3:$C$23,2,FALSE)</f>
        <v>70</v>
      </c>
      <c r="T23" s="49">
        <v>21</v>
      </c>
      <c r="U23" s="47">
        <v>304</v>
      </c>
      <c r="V23" s="47">
        <v>70</v>
      </c>
      <c r="W23" s="48">
        <v>21</v>
      </c>
      <c r="X23" s="50">
        <v>51.6</v>
      </c>
    </row>
    <row r="24" spans="1:24" x14ac:dyDescent="0.25">
      <c r="A24" s="42">
        <v>14</v>
      </c>
      <c r="B24" s="43">
        <v>12216144</v>
      </c>
      <c r="C24" s="44">
        <v>7</v>
      </c>
      <c r="D24" s="43" t="s">
        <v>46</v>
      </c>
      <c r="E24" s="44">
        <v>15</v>
      </c>
      <c r="F24" s="45">
        <v>130</v>
      </c>
      <c r="G24" s="46" t="s">
        <v>33</v>
      </c>
      <c r="H24" s="47">
        <v>12</v>
      </c>
      <c r="I24" s="48">
        <v>24</v>
      </c>
      <c r="J24" s="47">
        <v>4</v>
      </c>
      <c r="K24" s="48">
        <v>4</v>
      </c>
      <c r="L24" s="47">
        <v>0</v>
      </c>
      <c r="M24" s="48">
        <f t="shared" si="0"/>
        <v>0</v>
      </c>
      <c r="N24" s="47">
        <v>0</v>
      </c>
      <c r="O24" s="48">
        <f t="shared" si="1"/>
        <v>0</v>
      </c>
      <c r="P24" s="47">
        <v>28</v>
      </c>
      <c r="Q24" s="49">
        <v>11.2</v>
      </c>
      <c r="R24" s="47">
        <v>70</v>
      </c>
      <c r="S24" s="47">
        <f>VLOOKUP(R24,'[1]PJES ADM'!$B$3:$C$23,2,FALSE)</f>
        <v>70</v>
      </c>
      <c r="T24" s="49">
        <v>21</v>
      </c>
      <c r="U24" s="47">
        <v>51</v>
      </c>
      <c r="V24" s="47">
        <v>70</v>
      </c>
      <c r="W24" s="48">
        <v>21</v>
      </c>
      <c r="X24" s="50">
        <v>53.2</v>
      </c>
    </row>
    <row r="25" spans="1:24" x14ac:dyDescent="0.25">
      <c r="A25" s="42">
        <v>15</v>
      </c>
      <c r="B25" s="43">
        <v>9414919</v>
      </c>
      <c r="C25" s="44">
        <v>3</v>
      </c>
      <c r="D25" s="43" t="s">
        <v>47</v>
      </c>
      <c r="E25" s="44">
        <v>15</v>
      </c>
      <c r="F25" s="45">
        <v>130</v>
      </c>
      <c r="G25" s="46" t="s">
        <v>33</v>
      </c>
      <c r="H25" s="47">
        <v>10</v>
      </c>
      <c r="I25" s="48">
        <v>20</v>
      </c>
      <c r="J25" s="47">
        <v>4</v>
      </c>
      <c r="K25" s="48">
        <v>4</v>
      </c>
      <c r="L25" s="47">
        <v>0</v>
      </c>
      <c r="M25" s="48">
        <f t="shared" si="0"/>
        <v>0</v>
      </c>
      <c r="N25" s="47">
        <v>0</v>
      </c>
      <c r="O25" s="48">
        <f t="shared" si="1"/>
        <v>0</v>
      </c>
      <c r="P25" s="47">
        <v>24</v>
      </c>
      <c r="Q25" s="49">
        <v>9.6</v>
      </c>
      <c r="R25" s="47">
        <v>70</v>
      </c>
      <c r="S25" s="47">
        <f>VLOOKUP(R25,'[1]PJES ADM'!$B$3:$C$23,2,FALSE)</f>
        <v>70</v>
      </c>
      <c r="T25" s="49">
        <f t="shared" si="2"/>
        <v>21</v>
      </c>
      <c r="U25" s="47">
        <v>50</v>
      </c>
      <c r="V25" s="47">
        <v>70</v>
      </c>
      <c r="W25" s="48">
        <v>21</v>
      </c>
      <c r="X25" s="50">
        <v>51.6</v>
      </c>
    </row>
    <row r="26" spans="1:24" x14ac:dyDescent="0.25">
      <c r="A26" s="42">
        <v>16</v>
      </c>
      <c r="B26" s="43">
        <v>9930470</v>
      </c>
      <c r="C26" s="44">
        <v>7</v>
      </c>
      <c r="D26" s="43" t="s">
        <v>48</v>
      </c>
      <c r="E26" s="44">
        <v>15</v>
      </c>
      <c r="F26" s="45">
        <v>130</v>
      </c>
      <c r="G26" s="46" t="s">
        <v>33</v>
      </c>
      <c r="H26" s="47">
        <v>10</v>
      </c>
      <c r="I26" s="48">
        <v>20</v>
      </c>
      <c r="J26" s="47">
        <v>4</v>
      </c>
      <c r="K26" s="48">
        <v>4</v>
      </c>
      <c r="L26" s="47">
        <v>0</v>
      </c>
      <c r="M26" s="48">
        <f t="shared" si="0"/>
        <v>0</v>
      </c>
      <c r="N26" s="47">
        <v>0</v>
      </c>
      <c r="O26" s="48">
        <f t="shared" si="1"/>
        <v>0</v>
      </c>
      <c r="P26" s="47">
        <v>24</v>
      </c>
      <c r="Q26" s="49">
        <v>9.6</v>
      </c>
      <c r="R26" s="47">
        <v>70</v>
      </c>
      <c r="S26" s="47">
        <v>70</v>
      </c>
      <c r="T26" s="49">
        <v>21</v>
      </c>
      <c r="U26" s="47">
        <v>25</v>
      </c>
      <c r="V26" s="47">
        <v>20</v>
      </c>
      <c r="W26" s="48">
        <v>6</v>
      </c>
      <c r="X26" s="50">
        <v>36.6</v>
      </c>
    </row>
    <row r="27" spans="1:24" x14ac:dyDescent="0.25">
      <c r="A27" s="42">
        <v>17</v>
      </c>
      <c r="B27" s="43">
        <v>7568107</v>
      </c>
      <c r="C27" s="44">
        <v>0</v>
      </c>
      <c r="D27" s="43" t="s">
        <v>49</v>
      </c>
      <c r="E27" s="44">
        <v>15</v>
      </c>
      <c r="F27" s="45">
        <v>130</v>
      </c>
      <c r="G27" s="46" t="s">
        <v>33</v>
      </c>
      <c r="H27" s="47">
        <v>10</v>
      </c>
      <c r="I27" s="48">
        <v>20</v>
      </c>
      <c r="J27" s="47">
        <v>4</v>
      </c>
      <c r="K27" s="48">
        <v>4</v>
      </c>
      <c r="L27" s="47">
        <v>0</v>
      </c>
      <c r="M27" s="48">
        <f t="shared" si="0"/>
        <v>0</v>
      </c>
      <c r="N27" s="47">
        <v>0</v>
      </c>
      <c r="O27" s="48">
        <f t="shared" si="1"/>
        <v>0</v>
      </c>
      <c r="P27" s="47">
        <v>24</v>
      </c>
      <c r="Q27" s="49">
        <v>9.6</v>
      </c>
      <c r="R27" s="47">
        <v>70</v>
      </c>
      <c r="S27" s="47">
        <f>VLOOKUP(R27,'[1]PJES ADM'!$B$3:$C$23,2,FALSE)</f>
        <v>70</v>
      </c>
      <c r="T27" s="49">
        <v>21</v>
      </c>
      <c r="U27" s="47">
        <v>27</v>
      </c>
      <c r="V27" s="47">
        <v>30</v>
      </c>
      <c r="W27" s="48">
        <v>9</v>
      </c>
      <c r="X27" s="50">
        <v>39.6</v>
      </c>
    </row>
    <row r="28" spans="1:24" x14ac:dyDescent="0.25">
      <c r="A28" s="42">
        <v>18</v>
      </c>
      <c r="B28" s="43">
        <v>8014517</v>
      </c>
      <c r="C28" s="44">
        <v>9</v>
      </c>
      <c r="D28" s="43" t="s">
        <v>50</v>
      </c>
      <c r="E28" s="44">
        <v>15</v>
      </c>
      <c r="F28" s="45">
        <v>130</v>
      </c>
      <c r="G28" s="46" t="s">
        <v>33</v>
      </c>
      <c r="H28" s="47">
        <v>10</v>
      </c>
      <c r="I28" s="48">
        <v>20</v>
      </c>
      <c r="J28" s="47">
        <v>2</v>
      </c>
      <c r="K28" s="48">
        <v>2</v>
      </c>
      <c r="L28" s="47">
        <v>0</v>
      </c>
      <c r="M28" s="48">
        <f t="shared" si="0"/>
        <v>0</v>
      </c>
      <c r="N28" s="47">
        <v>0</v>
      </c>
      <c r="O28" s="48">
        <f t="shared" si="1"/>
        <v>0</v>
      </c>
      <c r="P28" s="47">
        <v>22</v>
      </c>
      <c r="Q28" s="49">
        <v>8.8000000000000007</v>
      </c>
      <c r="R28" s="47">
        <v>70</v>
      </c>
      <c r="S28" s="47">
        <f>VLOOKUP(R28,'[1]PJES ADM'!$B$3:$C$23,2,FALSE)</f>
        <v>70</v>
      </c>
      <c r="T28" s="49">
        <v>21</v>
      </c>
      <c r="U28" s="47">
        <v>112</v>
      </c>
      <c r="V28" s="47">
        <v>70</v>
      </c>
      <c r="W28" s="48">
        <v>21</v>
      </c>
      <c r="X28" s="50">
        <v>50.8</v>
      </c>
    </row>
    <row r="29" spans="1:24" x14ac:dyDescent="0.25">
      <c r="A29" s="42">
        <v>19</v>
      </c>
      <c r="B29" s="43">
        <v>12439403</v>
      </c>
      <c r="C29" s="44">
        <v>1</v>
      </c>
      <c r="D29" s="43" t="s">
        <v>51</v>
      </c>
      <c r="E29" s="44">
        <v>15</v>
      </c>
      <c r="F29" s="45">
        <v>130</v>
      </c>
      <c r="G29" s="46" t="s">
        <v>33</v>
      </c>
      <c r="H29" s="47">
        <v>10</v>
      </c>
      <c r="I29" s="48">
        <v>20</v>
      </c>
      <c r="J29" s="47">
        <v>2</v>
      </c>
      <c r="K29" s="48">
        <v>2</v>
      </c>
      <c r="L29" s="47">
        <v>0</v>
      </c>
      <c r="M29" s="48">
        <f t="shared" si="0"/>
        <v>0</v>
      </c>
      <c r="N29" s="47">
        <v>0</v>
      </c>
      <c r="O29" s="48">
        <f t="shared" si="1"/>
        <v>0</v>
      </c>
      <c r="P29" s="47">
        <v>22</v>
      </c>
      <c r="Q29" s="49">
        <v>8.8000000000000007</v>
      </c>
      <c r="R29" s="47">
        <v>70</v>
      </c>
      <c r="S29" s="47">
        <f>VLOOKUP(R29,'[1]PJES ADM'!$B$3:$C$23,2,FALSE)</f>
        <v>70</v>
      </c>
      <c r="T29" s="49">
        <v>21</v>
      </c>
      <c r="U29" s="47">
        <v>21</v>
      </c>
      <c r="V29" s="47">
        <v>0</v>
      </c>
      <c r="W29" s="48">
        <v>0</v>
      </c>
      <c r="X29" s="50">
        <v>29.8</v>
      </c>
    </row>
    <row r="30" spans="1:24" x14ac:dyDescent="0.25">
      <c r="A30" s="42">
        <v>20</v>
      </c>
      <c r="B30" s="43">
        <v>12439115</v>
      </c>
      <c r="C30" s="44">
        <v>6</v>
      </c>
      <c r="D30" s="43" t="s">
        <v>52</v>
      </c>
      <c r="E30" s="44">
        <v>15</v>
      </c>
      <c r="F30" s="44">
        <v>130</v>
      </c>
      <c r="G30" s="46" t="s">
        <v>33</v>
      </c>
      <c r="H30" s="47">
        <v>10</v>
      </c>
      <c r="I30" s="48">
        <v>20</v>
      </c>
      <c r="J30" s="47">
        <v>0</v>
      </c>
      <c r="K30" s="48">
        <v>0</v>
      </c>
      <c r="L30" s="47">
        <v>0</v>
      </c>
      <c r="M30" s="48">
        <f t="shared" si="0"/>
        <v>0</v>
      </c>
      <c r="N30" s="47">
        <v>0</v>
      </c>
      <c r="O30" s="48">
        <f t="shared" si="1"/>
        <v>0</v>
      </c>
      <c r="P30" s="47">
        <v>20</v>
      </c>
      <c r="Q30" s="49">
        <v>8</v>
      </c>
      <c r="R30" s="47">
        <v>70</v>
      </c>
      <c r="S30" s="47">
        <f>VLOOKUP(R30,'[1]PJES ADM'!$B$3:$C$23,2,FALSE)</f>
        <v>70</v>
      </c>
      <c r="T30" s="49">
        <v>21</v>
      </c>
      <c r="U30" s="47">
        <v>90</v>
      </c>
      <c r="V30" s="47">
        <v>70</v>
      </c>
      <c r="W30" s="48">
        <v>21</v>
      </c>
      <c r="X30" s="50">
        <v>50</v>
      </c>
    </row>
    <row r="31" spans="1:24" x14ac:dyDescent="0.25">
      <c r="A31" s="42">
        <v>21</v>
      </c>
      <c r="B31" s="43">
        <v>10585514</v>
      </c>
      <c r="C31" s="44">
        <v>1</v>
      </c>
      <c r="D31" s="43" t="s">
        <v>53</v>
      </c>
      <c r="E31" s="44">
        <v>15</v>
      </c>
      <c r="F31" s="45">
        <v>130</v>
      </c>
      <c r="G31" s="46" t="s">
        <v>33</v>
      </c>
      <c r="H31" s="47">
        <v>10</v>
      </c>
      <c r="I31" s="48">
        <v>20</v>
      </c>
      <c r="J31" s="47">
        <v>1</v>
      </c>
      <c r="K31" s="48">
        <v>1</v>
      </c>
      <c r="L31" s="47">
        <v>6</v>
      </c>
      <c r="M31" s="48">
        <v>6</v>
      </c>
      <c r="N31" s="47">
        <v>0</v>
      </c>
      <c r="O31" s="48">
        <f t="shared" si="1"/>
        <v>0</v>
      </c>
      <c r="P31" s="47">
        <v>27</v>
      </c>
      <c r="Q31" s="49">
        <v>10.8</v>
      </c>
      <c r="R31" s="47">
        <v>70</v>
      </c>
      <c r="S31" s="47">
        <f>VLOOKUP(R31,'[1]PJES ADM'!$B$3:$C$23,2,FALSE)</f>
        <v>70</v>
      </c>
      <c r="T31" s="49">
        <v>21</v>
      </c>
      <c r="U31" s="47">
        <v>152</v>
      </c>
      <c r="V31" s="47">
        <v>70</v>
      </c>
      <c r="W31" s="48">
        <v>21</v>
      </c>
      <c r="X31" s="50">
        <v>52.8</v>
      </c>
    </row>
    <row r="32" spans="1:24" x14ac:dyDescent="0.25">
      <c r="A32" s="42">
        <v>22</v>
      </c>
      <c r="B32" s="43">
        <v>13009505</v>
      </c>
      <c r="C32" s="44">
        <v>4</v>
      </c>
      <c r="D32" s="43" t="s">
        <v>54</v>
      </c>
      <c r="E32" s="44">
        <v>16</v>
      </c>
      <c r="F32" s="45">
        <v>130</v>
      </c>
      <c r="G32" s="46" t="s">
        <v>33</v>
      </c>
      <c r="H32" s="47">
        <v>10</v>
      </c>
      <c r="I32" s="48">
        <v>20</v>
      </c>
      <c r="J32" s="47">
        <v>4</v>
      </c>
      <c r="K32" s="48">
        <v>4</v>
      </c>
      <c r="L32" s="47">
        <v>0</v>
      </c>
      <c r="M32" s="48">
        <f t="shared" si="0"/>
        <v>0</v>
      </c>
      <c r="N32" s="47">
        <v>0</v>
      </c>
      <c r="O32" s="48">
        <f t="shared" si="1"/>
        <v>0</v>
      </c>
      <c r="P32" s="47">
        <v>24</v>
      </c>
      <c r="Q32" s="49">
        <v>9.6</v>
      </c>
      <c r="R32" s="47">
        <v>70</v>
      </c>
      <c r="S32" s="47">
        <f>VLOOKUP(R32,'[1]PJES ADM'!$B$3:$C$23,2,FALSE)</f>
        <v>70</v>
      </c>
      <c r="T32" s="49">
        <f t="shared" si="2"/>
        <v>21</v>
      </c>
      <c r="U32" s="47">
        <v>98</v>
      </c>
      <c r="V32" s="47">
        <v>70</v>
      </c>
      <c r="W32" s="48">
        <v>21</v>
      </c>
      <c r="X32" s="50">
        <v>51.6</v>
      </c>
    </row>
    <row r="33" spans="1:24" x14ac:dyDescent="0.25">
      <c r="A33" s="42">
        <v>23</v>
      </c>
      <c r="B33" s="43">
        <v>13415994</v>
      </c>
      <c r="C33" s="44">
        <v>4</v>
      </c>
      <c r="D33" s="43" t="s">
        <v>55</v>
      </c>
      <c r="E33" s="44">
        <v>16</v>
      </c>
      <c r="F33" s="45">
        <v>130</v>
      </c>
      <c r="G33" s="46" t="s">
        <v>33</v>
      </c>
      <c r="H33" s="47">
        <v>10</v>
      </c>
      <c r="I33" s="48">
        <v>20</v>
      </c>
      <c r="J33" s="47">
        <v>4</v>
      </c>
      <c r="K33" s="48">
        <v>4</v>
      </c>
      <c r="L33" s="47">
        <v>0</v>
      </c>
      <c r="M33" s="48">
        <f t="shared" si="0"/>
        <v>0</v>
      </c>
      <c r="N33" s="47">
        <v>0</v>
      </c>
      <c r="O33" s="48">
        <f t="shared" si="1"/>
        <v>0</v>
      </c>
      <c r="P33" s="47">
        <v>24</v>
      </c>
      <c r="Q33" s="49">
        <v>9.6</v>
      </c>
      <c r="R33" s="47">
        <v>70</v>
      </c>
      <c r="S33" s="47">
        <f>VLOOKUP(R33,'[1]PJES ADM'!$B$3:$C$23,2,FALSE)</f>
        <v>70</v>
      </c>
      <c r="T33" s="49">
        <v>21</v>
      </c>
      <c r="U33" s="47">
        <v>92</v>
      </c>
      <c r="V33" s="47">
        <v>70</v>
      </c>
      <c r="W33" s="48">
        <v>21</v>
      </c>
      <c r="X33" s="50">
        <v>51.6</v>
      </c>
    </row>
    <row r="34" spans="1:24" x14ac:dyDescent="0.25">
      <c r="A34" s="42">
        <v>24</v>
      </c>
      <c r="B34" s="43">
        <v>15768559</v>
      </c>
      <c r="C34" s="44">
        <v>7</v>
      </c>
      <c r="D34" s="43" t="s">
        <v>56</v>
      </c>
      <c r="E34" s="44">
        <v>16</v>
      </c>
      <c r="F34" s="45">
        <v>130</v>
      </c>
      <c r="G34" s="46" t="s">
        <v>33</v>
      </c>
      <c r="H34" s="47">
        <v>10</v>
      </c>
      <c r="I34" s="48">
        <v>20</v>
      </c>
      <c r="J34" s="47">
        <v>4</v>
      </c>
      <c r="K34" s="48">
        <v>4</v>
      </c>
      <c r="L34" s="47">
        <v>0</v>
      </c>
      <c r="M34" s="48">
        <f t="shared" si="0"/>
        <v>0</v>
      </c>
      <c r="N34" s="47">
        <v>0</v>
      </c>
      <c r="O34" s="48">
        <f t="shared" si="1"/>
        <v>0</v>
      </c>
      <c r="P34" s="47">
        <v>24</v>
      </c>
      <c r="Q34" s="49">
        <v>9.6</v>
      </c>
      <c r="R34" s="47">
        <v>70</v>
      </c>
      <c r="S34" s="47">
        <f>VLOOKUP(R34,'[1]PJES ADM'!$B$3:$C$23,2,FALSE)</f>
        <v>70</v>
      </c>
      <c r="T34" s="49">
        <v>21</v>
      </c>
      <c r="U34" s="47">
        <v>218</v>
      </c>
      <c r="V34" s="47">
        <v>70</v>
      </c>
      <c r="W34" s="48">
        <v>21</v>
      </c>
      <c r="X34" s="50">
        <v>51.6</v>
      </c>
    </row>
    <row r="35" spans="1:24" x14ac:dyDescent="0.25">
      <c r="A35" s="42">
        <v>25</v>
      </c>
      <c r="B35" s="43">
        <v>12212603</v>
      </c>
      <c r="C35" s="44" t="s">
        <v>57</v>
      </c>
      <c r="D35" s="43" t="s">
        <v>58</v>
      </c>
      <c r="E35" s="44">
        <v>16</v>
      </c>
      <c r="F35" s="45">
        <v>130</v>
      </c>
      <c r="G35" s="46" t="s">
        <v>33</v>
      </c>
      <c r="H35" s="47">
        <v>10</v>
      </c>
      <c r="I35" s="48">
        <v>20</v>
      </c>
      <c r="J35" s="47">
        <v>2</v>
      </c>
      <c r="K35" s="48">
        <v>2</v>
      </c>
      <c r="L35" s="47">
        <v>0</v>
      </c>
      <c r="M35" s="48">
        <f t="shared" si="0"/>
        <v>0</v>
      </c>
      <c r="N35" s="47">
        <v>0</v>
      </c>
      <c r="O35" s="48">
        <f t="shared" si="1"/>
        <v>0</v>
      </c>
      <c r="P35" s="47">
        <v>22</v>
      </c>
      <c r="Q35" s="49">
        <v>8.8000000000000007</v>
      </c>
      <c r="R35" s="47">
        <v>70</v>
      </c>
      <c r="S35" s="47">
        <f>VLOOKUP(R35,'[1]PJES ADM'!$B$3:$C$23,2,FALSE)</f>
        <v>70</v>
      </c>
      <c r="T35" s="49">
        <v>21</v>
      </c>
      <c r="U35" s="47">
        <v>108</v>
      </c>
      <c r="V35" s="47">
        <v>70</v>
      </c>
      <c r="W35" s="48">
        <v>21</v>
      </c>
      <c r="X35" s="50">
        <v>50.8</v>
      </c>
    </row>
    <row r="36" spans="1:24" x14ac:dyDescent="0.25">
      <c r="A36" s="42">
        <v>26</v>
      </c>
      <c r="B36" s="43">
        <v>9242286</v>
      </c>
      <c r="C36" s="44">
        <v>0</v>
      </c>
      <c r="D36" s="43" t="s">
        <v>59</v>
      </c>
      <c r="E36" s="44">
        <v>16</v>
      </c>
      <c r="F36" s="45">
        <v>130</v>
      </c>
      <c r="G36" s="46" t="s">
        <v>33</v>
      </c>
      <c r="H36" s="47">
        <v>10</v>
      </c>
      <c r="I36" s="48">
        <v>20</v>
      </c>
      <c r="J36" s="47">
        <v>1</v>
      </c>
      <c r="K36" s="48">
        <v>1</v>
      </c>
      <c r="L36" s="47">
        <v>0</v>
      </c>
      <c r="M36" s="48">
        <f t="shared" si="0"/>
        <v>0</v>
      </c>
      <c r="N36" s="47">
        <v>0</v>
      </c>
      <c r="O36" s="48">
        <f t="shared" si="1"/>
        <v>0</v>
      </c>
      <c r="P36" s="47">
        <v>21</v>
      </c>
      <c r="Q36" s="49">
        <v>8.4</v>
      </c>
      <c r="R36" s="47">
        <v>70</v>
      </c>
      <c r="S36" s="47">
        <f>VLOOKUP(R36,'[1]PJES ADM'!$B$3:$C$23,2,FALSE)</f>
        <v>70</v>
      </c>
      <c r="T36" s="49">
        <v>21</v>
      </c>
      <c r="U36" s="47">
        <v>107</v>
      </c>
      <c r="V36" s="47">
        <v>70</v>
      </c>
      <c r="W36" s="48">
        <v>21</v>
      </c>
      <c r="X36" s="50">
        <v>50.4</v>
      </c>
    </row>
    <row r="37" spans="1:24" x14ac:dyDescent="0.25">
      <c r="A37" s="42">
        <v>27</v>
      </c>
      <c r="B37" s="43">
        <v>12213358</v>
      </c>
      <c r="C37" s="44">
        <v>3</v>
      </c>
      <c r="D37" s="43" t="s">
        <v>60</v>
      </c>
      <c r="E37" s="44">
        <v>16</v>
      </c>
      <c r="F37" s="44">
        <v>130</v>
      </c>
      <c r="G37" s="46" t="s">
        <v>33</v>
      </c>
      <c r="H37" s="47">
        <v>10</v>
      </c>
      <c r="I37" s="48">
        <v>20</v>
      </c>
      <c r="J37" s="47">
        <v>0</v>
      </c>
      <c r="K37" s="48">
        <v>0</v>
      </c>
      <c r="L37" s="47">
        <v>0</v>
      </c>
      <c r="M37" s="48">
        <f t="shared" si="0"/>
        <v>0</v>
      </c>
      <c r="N37" s="47">
        <v>0</v>
      </c>
      <c r="O37" s="48">
        <f t="shared" si="1"/>
        <v>0</v>
      </c>
      <c r="P37" s="47">
        <v>20</v>
      </c>
      <c r="Q37" s="49">
        <v>8</v>
      </c>
      <c r="R37" s="47">
        <v>70</v>
      </c>
      <c r="S37" s="47">
        <f>VLOOKUP(R37,'[1]PJES ADM'!$B$3:$C$23,2,FALSE)</f>
        <v>70</v>
      </c>
      <c r="T37" s="49">
        <v>21</v>
      </c>
      <c r="U37" s="47">
        <v>446</v>
      </c>
      <c r="V37" s="47">
        <v>70</v>
      </c>
      <c r="W37" s="48">
        <v>21</v>
      </c>
      <c r="X37" s="50">
        <v>50</v>
      </c>
    </row>
    <row r="38" spans="1:24" x14ac:dyDescent="0.25">
      <c r="A38" s="42">
        <v>28</v>
      </c>
      <c r="B38" s="43">
        <v>12612304</v>
      </c>
      <c r="C38" s="44">
        <v>3</v>
      </c>
      <c r="D38" s="43" t="s">
        <v>61</v>
      </c>
      <c r="E38" s="44">
        <v>17</v>
      </c>
      <c r="F38" s="45">
        <v>130</v>
      </c>
      <c r="G38" s="46" t="s">
        <v>33</v>
      </c>
      <c r="H38" s="47">
        <v>10</v>
      </c>
      <c r="I38" s="48">
        <v>20</v>
      </c>
      <c r="J38" s="47">
        <v>2</v>
      </c>
      <c r="K38" s="48">
        <v>2</v>
      </c>
      <c r="L38" s="47">
        <v>0</v>
      </c>
      <c r="M38" s="48">
        <f t="shared" si="0"/>
        <v>0</v>
      </c>
      <c r="N38" s="47">
        <v>0</v>
      </c>
      <c r="O38" s="48">
        <f t="shared" si="1"/>
        <v>0</v>
      </c>
      <c r="P38" s="47">
        <v>22</v>
      </c>
      <c r="Q38" s="49">
        <v>8.8000000000000007</v>
      </c>
      <c r="R38" s="47">
        <v>70</v>
      </c>
      <c r="S38" s="47">
        <f>VLOOKUP(R38,'[1]PJES ADM'!$B$3:$C$23,2,FALSE)</f>
        <v>70</v>
      </c>
      <c r="T38" s="49">
        <v>21</v>
      </c>
      <c r="U38" s="47">
        <v>71</v>
      </c>
      <c r="V38" s="47">
        <v>70</v>
      </c>
      <c r="W38" s="48">
        <v>21</v>
      </c>
      <c r="X38" s="50">
        <v>50.8</v>
      </c>
    </row>
    <row r="39" spans="1:24" x14ac:dyDescent="0.25">
      <c r="A39" s="42">
        <v>29</v>
      </c>
      <c r="B39" s="43">
        <v>11816483</v>
      </c>
      <c r="C39" s="44">
        <v>0</v>
      </c>
      <c r="D39" s="43" t="s">
        <v>62</v>
      </c>
      <c r="E39" s="44">
        <v>17</v>
      </c>
      <c r="F39" s="45">
        <v>130</v>
      </c>
      <c r="G39" s="46" t="s">
        <v>33</v>
      </c>
      <c r="H39" s="47">
        <v>10</v>
      </c>
      <c r="I39" s="48">
        <v>20</v>
      </c>
      <c r="J39" s="47">
        <v>2</v>
      </c>
      <c r="K39" s="48">
        <v>2</v>
      </c>
      <c r="L39" s="47">
        <v>0</v>
      </c>
      <c r="M39" s="48">
        <f t="shared" si="0"/>
        <v>0</v>
      </c>
      <c r="N39" s="47">
        <v>0</v>
      </c>
      <c r="O39" s="48">
        <f t="shared" si="1"/>
        <v>0</v>
      </c>
      <c r="P39" s="47">
        <v>22</v>
      </c>
      <c r="Q39" s="49">
        <v>8.8000000000000007</v>
      </c>
      <c r="R39" s="47">
        <v>70</v>
      </c>
      <c r="S39" s="47">
        <f>VLOOKUP(R39,'[1]PJES ADM'!$B$3:$C$23,2,FALSE)</f>
        <v>70</v>
      </c>
      <c r="T39" s="49">
        <f t="shared" si="2"/>
        <v>21</v>
      </c>
      <c r="U39" s="47">
        <v>146</v>
      </c>
      <c r="V39" s="47">
        <v>70</v>
      </c>
      <c r="W39" s="48">
        <v>21</v>
      </c>
      <c r="X39" s="50">
        <v>50.8</v>
      </c>
    </row>
    <row r="40" spans="1:24" x14ac:dyDescent="0.25">
      <c r="A40" s="42">
        <v>30</v>
      </c>
      <c r="B40" s="43">
        <v>12438817</v>
      </c>
      <c r="C40" s="44">
        <v>1</v>
      </c>
      <c r="D40" s="43" t="s">
        <v>63</v>
      </c>
      <c r="E40" s="44">
        <v>17</v>
      </c>
      <c r="F40" s="45">
        <v>130</v>
      </c>
      <c r="G40" s="46" t="s">
        <v>33</v>
      </c>
      <c r="H40" s="47">
        <v>10</v>
      </c>
      <c r="I40" s="48">
        <v>20</v>
      </c>
      <c r="J40" s="47">
        <v>2</v>
      </c>
      <c r="K40" s="48">
        <v>2</v>
      </c>
      <c r="L40" s="47">
        <v>0</v>
      </c>
      <c r="M40" s="48">
        <f t="shared" si="0"/>
        <v>0</v>
      </c>
      <c r="N40" s="47">
        <v>0</v>
      </c>
      <c r="O40" s="48">
        <f t="shared" si="1"/>
        <v>0</v>
      </c>
      <c r="P40" s="47">
        <v>22</v>
      </c>
      <c r="Q40" s="49">
        <v>8.8000000000000007</v>
      </c>
      <c r="R40" s="47">
        <v>70</v>
      </c>
      <c r="S40" s="47">
        <f>VLOOKUP(R40,'[1]PJES ADM'!$B$3:$C$23,2,FALSE)</f>
        <v>70</v>
      </c>
      <c r="T40" s="49">
        <v>21</v>
      </c>
      <c r="U40" s="47">
        <v>152</v>
      </c>
      <c r="V40" s="47">
        <v>70</v>
      </c>
      <c r="W40" s="48">
        <v>21</v>
      </c>
      <c r="X40" s="50">
        <v>50.8</v>
      </c>
    </row>
    <row r="41" spans="1:24" x14ac:dyDescent="0.25">
      <c r="A41" s="42">
        <v>31</v>
      </c>
      <c r="B41" s="43">
        <v>17800603</v>
      </c>
      <c r="C41" s="44">
        <v>7</v>
      </c>
      <c r="D41" s="43" t="s">
        <v>64</v>
      </c>
      <c r="E41" s="44">
        <v>17</v>
      </c>
      <c r="F41" s="45">
        <v>130</v>
      </c>
      <c r="G41" s="46" t="s">
        <v>33</v>
      </c>
      <c r="H41" s="47">
        <v>10</v>
      </c>
      <c r="I41" s="48">
        <v>20</v>
      </c>
      <c r="J41" s="47">
        <v>2</v>
      </c>
      <c r="K41" s="48">
        <v>2</v>
      </c>
      <c r="L41" s="47">
        <v>0</v>
      </c>
      <c r="M41" s="48">
        <f t="shared" si="0"/>
        <v>0</v>
      </c>
      <c r="N41" s="47">
        <v>0</v>
      </c>
      <c r="O41" s="48">
        <f t="shared" si="1"/>
        <v>0</v>
      </c>
      <c r="P41" s="47">
        <v>22</v>
      </c>
      <c r="Q41" s="49">
        <v>8.8000000000000007</v>
      </c>
      <c r="R41" s="47">
        <v>70</v>
      </c>
      <c r="S41" s="47">
        <f>VLOOKUP(R41,'[1]PJES ADM'!$B$3:$C$23,2,FALSE)</f>
        <v>70</v>
      </c>
      <c r="T41" s="49">
        <v>21</v>
      </c>
      <c r="U41" s="47">
        <v>50</v>
      </c>
      <c r="V41" s="47">
        <v>70</v>
      </c>
      <c r="W41" s="48">
        <v>21</v>
      </c>
      <c r="X41" s="50">
        <v>50.8</v>
      </c>
    </row>
    <row r="42" spans="1:24" x14ac:dyDescent="0.25">
      <c r="A42" s="42">
        <v>32</v>
      </c>
      <c r="B42" s="43">
        <v>12758256</v>
      </c>
      <c r="C42" s="44">
        <v>4</v>
      </c>
      <c r="D42" s="43" t="s">
        <v>65</v>
      </c>
      <c r="E42" s="44">
        <v>17</v>
      </c>
      <c r="F42" s="45">
        <v>130</v>
      </c>
      <c r="G42" s="46" t="s">
        <v>33</v>
      </c>
      <c r="H42" s="47">
        <v>4</v>
      </c>
      <c r="I42" s="48">
        <v>8</v>
      </c>
      <c r="J42" s="47">
        <v>2</v>
      </c>
      <c r="K42" s="48">
        <v>2</v>
      </c>
      <c r="L42" s="47">
        <v>0</v>
      </c>
      <c r="M42" s="48">
        <f t="shared" si="0"/>
        <v>0</v>
      </c>
      <c r="N42" s="47">
        <v>0</v>
      </c>
      <c r="O42" s="48">
        <f t="shared" si="1"/>
        <v>0</v>
      </c>
      <c r="P42" s="47">
        <v>10</v>
      </c>
      <c r="Q42" s="49">
        <v>4</v>
      </c>
      <c r="R42" s="47">
        <v>68</v>
      </c>
      <c r="S42" s="47">
        <f>VLOOKUP(R42,'[1]PJES ADM'!$B$3:$C$23,2,FALSE)</f>
        <v>70</v>
      </c>
      <c r="T42" s="49">
        <v>21</v>
      </c>
      <c r="U42" s="47">
        <v>53</v>
      </c>
      <c r="V42" s="47">
        <v>70</v>
      </c>
      <c r="W42" s="48">
        <v>21</v>
      </c>
      <c r="X42" s="50">
        <v>46</v>
      </c>
    </row>
    <row r="43" spans="1:24" x14ac:dyDescent="0.25">
      <c r="A43" s="42">
        <v>33</v>
      </c>
      <c r="B43" s="43">
        <v>9939590</v>
      </c>
      <c r="C43" s="44">
        <v>7</v>
      </c>
      <c r="D43" s="43" t="s">
        <v>66</v>
      </c>
      <c r="E43" s="44">
        <v>17</v>
      </c>
      <c r="F43" s="45">
        <v>130</v>
      </c>
      <c r="G43" s="46" t="s">
        <v>33</v>
      </c>
      <c r="H43" s="47">
        <v>4</v>
      </c>
      <c r="I43" s="48">
        <v>8</v>
      </c>
      <c r="J43" s="47">
        <v>2</v>
      </c>
      <c r="K43" s="48">
        <v>2</v>
      </c>
      <c r="L43" s="47">
        <v>0</v>
      </c>
      <c r="M43" s="48">
        <f t="shared" si="0"/>
        <v>0</v>
      </c>
      <c r="N43" s="47">
        <v>0</v>
      </c>
      <c r="O43" s="48">
        <f t="shared" si="1"/>
        <v>0</v>
      </c>
      <c r="P43" s="47">
        <v>10</v>
      </c>
      <c r="Q43" s="49">
        <v>4</v>
      </c>
      <c r="R43" s="47">
        <v>70</v>
      </c>
      <c r="S43" s="47">
        <f>VLOOKUP(R43,'[1]PJES ADM'!$B$3:$C$23,2,FALSE)</f>
        <v>70</v>
      </c>
      <c r="T43" s="49">
        <v>21</v>
      </c>
      <c r="U43" s="47">
        <v>93</v>
      </c>
      <c r="V43" s="47">
        <v>70</v>
      </c>
      <c r="W43" s="48">
        <v>21</v>
      </c>
      <c r="X43" s="50">
        <v>46</v>
      </c>
    </row>
    <row r="44" spans="1:24" x14ac:dyDescent="0.25">
      <c r="A44" s="42">
        <v>34</v>
      </c>
      <c r="B44" s="43">
        <v>11613121</v>
      </c>
      <c r="C44" s="44">
        <v>8</v>
      </c>
      <c r="D44" s="43" t="s">
        <v>67</v>
      </c>
      <c r="E44" s="44">
        <v>17</v>
      </c>
      <c r="F44" s="45">
        <v>130</v>
      </c>
      <c r="G44" s="46" t="s">
        <v>33</v>
      </c>
      <c r="H44" s="47">
        <v>4</v>
      </c>
      <c r="I44" s="48">
        <v>8</v>
      </c>
      <c r="J44" s="47">
        <v>2</v>
      </c>
      <c r="K44" s="48">
        <v>2</v>
      </c>
      <c r="L44" s="47">
        <v>0</v>
      </c>
      <c r="M44" s="48">
        <f t="shared" si="0"/>
        <v>0</v>
      </c>
      <c r="N44" s="47">
        <v>0</v>
      </c>
      <c r="O44" s="48">
        <f t="shared" si="1"/>
        <v>0</v>
      </c>
      <c r="P44" s="47">
        <v>10</v>
      </c>
      <c r="Q44" s="49">
        <v>4</v>
      </c>
      <c r="R44" s="47">
        <v>70</v>
      </c>
      <c r="S44" s="47">
        <f>VLOOKUP(R44,'[1]PJES ADM'!$B$3:$C$23,2,FALSE)</f>
        <v>70</v>
      </c>
      <c r="T44" s="49">
        <v>21</v>
      </c>
      <c r="U44" s="47">
        <v>65</v>
      </c>
      <c r="V44" s="47">
        <v>70</v>
      </c>
      <c r="W44" s="48">
        <v>21</v>
      </c>
      <c r="X44" s="50">
        <v>46</v>
      </c>
    </row>
    <row r="45" spans="1:24" x14ac:dyDescent="0.25">
      <c r="A45" s="42">
        <v>35</v>
      </c>
      <c r="B45" s="43">
        <v>16437303</v>
      </c>
      <c r="C45" s="44">
        <v>7</v>
      </c>
      <c r="D45" s="43" t="s">
        <v>68</v>
      </c>
      <c r="E45" s="44">
        <v>17</v>
      </c>
      <c r="F45" s="45">
        <v>130</v>
      </c>
      <c r="G45" s="46" t="s">
        <v>33</v>
      </c>
      <c r="H45" s="47">
        <v>4</v>
      </c>
      <c r="I45" s="48">
        <v>8</v>
      </c>
      <c r="J45" s="47">
        <v>1</v>
      </c>
      <c r="K45" s="48">
        <v>1</v>
      </c>
      <c r="L45" s="47">
        <v>0</v>
      </c>
      <c r="M45" s="48">
        <f t="shared" si="0"/>
        <v>0</v>
      </c>
      <c r="N45" s="47">
        <v>0</v>
      </c>
      <c r="O45" s="48">
        <f t="shared" si="1"/>
        <v>0</v>
      </c>
      <c r="P45" s="47">
        <v>9</v>
      </c>
      <c r="Q45" s="49">
        <v>3.6</v>
      </c>
      <c r="R45" s="47">
        <v>70</v>
      </c>
      <c r="S45" s="47">
        <f>VLOOKUP(R45,'[1]PJES ADM'!$B$3:$C$23,2,FALSE)</f>
        <v>70</v>
      </c>
      <c r="T45" s="49">
        <v>21</v>
      </c>
      <c r="U45" s="47">
        <v>107</v>
      </c>
      <c r="V45" s="47">
        <v>70</v>
      </c>
      <c r="W45" s="48">
        <v>21</v>
      </c>
      <c r="X45" s="50">
        <v>45.6</v>
      </c>
    </row>
    <row r="46" spans="1:24" x14ac:dyDescent="0.25">
      <c r="A46" s="42">
        <v>36</v>
      </c>
      <c r="B46" s="43">
        <v>16109716</v>
      </c>
      <c r="C46" s="44">
        <v>0</v>
      </c>
      <c r="D46" s="43" t="s">
        <v>69</v>
      </c>
      <c r="E46" s="44">
        <v>17</v>
      </c>
      <c r="F46" s="44">
        <v>130</v>
      </c>
      <c r="G46" s="46" t="s">
        <v>33</v>
      </c>
      <c r="H46" s="47">
        <v>4</v>
      </c>
      <c r="I46" s="48">
        <v>8</v>
      </c>
      <c r="J46" s="47">
        <v>0</v>
      </c>
      <c r="K46" s="48">
        <v>0</v>
      </c>
      <c r="L46" s="47">
        <v>0</v>
      </c>
      <c r="M46" s="48">
        <f t="shared" si="0"/>
        <v>0</v>
      </c>
      <c r="N46" s="47">
        <v>0</v>
      </c>
      <c r="O46" s="48">
        <f t="shared" si="1"/>
        <v>0</v>
      </c>
      <c r="P46" s="47">
        <v>8</v>
      </c>
      <c r="Q46" s="49">
        <v>3.2</v>
      </c>
      <c r="R46" s="47">
        <v>70</v>
      </c>
      <c r="S46" s="47">
        <f>VLOOKUP(R46,'[1]PJES ADM'!$B$3:$C$23,2,FALSE)</f>
        <v>70</v>
      </c>
      <c r="T46" s="49">
        <f>T43</f>
        <v>21</v>
      </c>
      <c r="U46" s="47">
        <v>50</v>
      </c>
      <c r="V46" s="47">
        <v>70</v>
      </c>
      <c r="W46" s="48">
        <v>21</v>
      </c>
      <c r="X46" s="50">
        <v>45.2</v>
      </c>
    </row>
    <row r="47" spans="1:24" x14ac:dyDescent="0.25">
      <c r="A47" s="42">
        <v>37</v>
      </c>
      <c r="B47" s="43">
        <v>10298253</v>
      </c>
      <c r="C47" s="44">
        <v>3</v>
      </c>
      <c r="D47" s="43" t="s">
        <v>70</v>
      </c>
      <c r="E47" s="44">
        <v>18</v>
      </c>
      <c r="F47" s="45">
        <v>130</v>
      </c>
      <c r="G47" s="46" t="s">
        <v>33</v>
      </c>
      <c r="H47" s="47">
        <v>4</v>
      </c>
      <c r="I47" s="48">
        <v>8</v>
      </c>
      <c r="J47" s="47">
        <v>2</v>
      </c>
      <c r="K47" s="48">
        <v>2</v>
      </c>
      <c r="L47" s="47">
        <v>0</v>
      </c>
      <c r="M47" s="48">
        <f t="shared" si="0"/>
        <v>0</v>
      </c>
      <c r="N47" s="47">
        <v>0</v>
      </c>
      <c r="O47" s="48">
        <f t="shared" si="1"/>
        <v>0</v>
      </c>
      <c r="P47" s="47">
        <v>10</v>
      </c>
      <c r="Q47" s="49">
        <v>4</v>
      </c>
      <c r="R47" s="47">
        <v>70</v>
      </c>
      <c r="S47" s="47">
        <f>VLOOKUP(R47,'[1]PJES ADM'!$B$3:$C$23,2,FALSE)</f>
        <v>70</v>
      </c>
      <c r="T47" s="49">
        <v>21</v>
      </c>
      <c r="U47" s="47">
        <v>50</v>
      </c>
      <c r="V47" s="47">
        <v>70</v>
      </c>
      <c r="W47" s="48">
        <v>21</v>
      </c>
      <c r="X47" s="50">
        <v>46</v>
      </c>
    </row>
    <row r="48" spans="1:24" x14ac:dyDescent="0.25">
      <c r="A48" s="42">
        <v>38</v>
      </c>
      <c r="B48" s="43">
        <v>13215303</v>
      </c>
      <c r="C48" s="44">
        <v>5</v>
      </c>
      <c r="D48" s="43" t="s">
        <v>71</v>
      </c>
      <c r="E48" s="44">
        <v>18</v>
      </c>
      <c r="F48" s="45">
        <v>130</v>
      </c>
      <c r="G48" s="46" t="s">
        <v>33</v>
      </c>
      <c r="H48" s="47">
        <v>4</v>
      </c>
      <c r="I48" s="48">
        <v>8</v>
      </c>
      <c r="J48" s="47">
        <v>2</v>
      </c>
      <c r="K48" s="48">
        <v>2</v>
      </c>
      <c r="L48" s="47">
        <v>0</v>
      </c>
      <c r="M48" s="48">
        <f t="shared" si="0"/>
        <v>0</v>
      </c>
      <c r="N48" s="47">
        <v>0</v>
      </c>
      <c r="O48" s="48">
        <f t="shared" si="1"/>
        <v>0</v>
      </c>
      <c r="P48" s="47">
        <v>10</v>
      </c>
      <c r="Q48" s="49">
        <v>4</v>
      </c>
      <c r="R48" s="47">
        <v>70</v>
      </c>
      <c r="S48" s="47">
        <f>VLOOKUP(R48,'[1]PJES ADM'!$B$3:$C$23,2,FALSE)</f>
        <v>70</v>
      </c>
      <c r="T48" s="49">
        <v>21</v>
      </c>
      <c r="U48" s="47">
        <v>124</v>
      </c>
      <c r="V48" s="47">
        <v>70</v>
      </c>
      <c r="W48" s="48">
        <v>21</v>
      </c>
      <c r="X48" s="50">
        <v>46</v>
      </c>
    </row>
    <row r="49" spans="1:24" x14ac:dyDescent="0.25">
      <c r="A49" s="42">
        <v>39</v>
      </c>
      <c r="B49" s="43">
        <v>10441932</v>
      </c>
      <c r="C49" s="44">
        <v>1</v>
      </c>
      <c r="D49" s="43" t="s">
        <v>72</v>
      </c>
      <c r="E49" s="44">
        <v>18</v>
      </c>
      <c r="F49" s="45">
        <v>130</v>
      </c>
      <c r="G49" s="46" t="s">
        <v>33</v>
      </c>
      <c r="H49" s="47">
        <v>4</v>
      </c>
      <c r="I49" s="48">
        <v>8</v>
      </c>
      <c r="J49" s="47">
        <v>2</v>
      </c>
      <c r="K49" s="48">
        <v>2</v>
      </c>
      <c r="L49" s="47">
        <v>0</v>
      </c>
      <c r="M49" s="48">
        <f t="shared" si="0"/>
        <v>0</v>
      </c>
      <c r="N49" s="47">
        <v>0</v>
      </c>
      <c r="O49" s="48">
        <f t="shared" si="1"/>
        <v>0</v>
      </c>
      <c r="P49" s="47">
        <v>10</v>
      </c>
      <c r="Q49" s="49">
        <v>4</v>
      </c>
      <c r="R49" s="47">
        <v>70</v>
      </c>
      <c r="S49" s="47">
        <f>VLOOKUP(R49,'[1]PJES ADM'!$B$3:$C$23,2,FALSE)</f>
        <v>70</v>
      </c>
      <c r="T49" s="49">
        <v>21</v>
      </c>
      <c r="U49" s="47">
        <v>20</v>
      </c>
      <c r="V49" s="47">
        <v>0</v>
      </c>
      <c r="W49" s="48">
        <v>0</v>
      </c>
      <c r="X49" s="50">
        <v>25</v>
      </c>
    </row>
    <row r="50" spans="1:24" x14ac:dyDescent="0.25">
      <c r="A50" s="42">
        <v>40</v>
      </c>
      <c r="B50" s="43">
        <v>14105648</v>
      </c>
      <c r="C50" s="44">
        <v>4</v>
      </c>
      <c r="D50" s="43" t="s">
        <v>73</v>
      </c>
      <c r="E50" s="44">
        <v>18</v>
      </c>
      <c r="F50" s="45">
        <v>130</v>
      </c>
      <c r="G50" s="46" t="s">
        <v>33</v>
      </c>
      <c r="H50" s="47">
        <v>4</v>
      </c>
      <c r="I50" s="48">
        <v>8</v>
      </c>
      <c r="J50" s="47">
        <v>2</v>
      </c>
      <c r="K50" s="48">
        <v>2</v>
      </c>
      <c r="L50" s="47">
        <v>0</v>
      </c>
      <c r="M50" s="48">
        <f t="shared" si="0"/>
        <v>0</v>
      </c>
      <c r="N50" s="47">
        <v>0</v>
      </c>
      <c r="O50" s="48">
        <f t="shared" si="1"/>
        <v>0</v>
      </c>
      <c r="P50" s="47">
        <v>10</v>
      </c>
      <c r="Q50" s="49">
        <v>4</v>
      </c>
      <c r="R50" s="47">
        <v>68</v>
      </c>
      <c r="S50" s="47">
        <v>70</v>
      </c>
      <c r="T50" s="49">
        <v>21</v>
      </c>
      <c r="U50" s="47">
        <v>45</v>
      </c>
      <c r="V50" s="47">
        <v>60</v>
      </c>
      <c r="W50" s="48">
        <v>18</v>
      </c>
      <c r="X50" s="50">
        <v>43</v>
      </c>
    </row>
    <row r="51" spans="1:24" x14ac:dyDescent="0.25">
      <c r="A51" s="42">
        <v>41</v>
      </c>
      <c r="B51" s="47">
        <v>10620168</v>
      </c>
      <c r="C51" s="47">
        <v>4</v>
      </c>
      <c r="D51" s="51" t="s">
        <v>74</v>
      </c>
      <c r="E51" s="47">
        <v>18</v>
      </c>
      <c r="F51" s="52">
        <v>130</v>
      </c>
      <c r="G51" s="46" t="s">
        <v>33</v>
      </c>
      <c r="H51" s="52">
        <v>2</v>
      </c>
      <c r="I51" s="53">
        <v>4</v>
      </c>
      <c r="J51" s="52">
        <v>2</v>
      </c>
      <c r="K51" s="53">
        <v>2</v>
      </c>
      <c r="L51" s="52">
        <v>0</v>
      </c>
      <c r="M51" s="53">
        <f t="shared" si="0"/>
        <v>0</v>
      </c>
      <c r="N51" s="52">
        <v>0</v>
      </c>
      <c r="O51" s="53">
        <f t="shared" si="1"/>
        <v>0</v>
      </c>
      <c r="P51" s="52">
        <v>6</v>
      </c>
      <c r="Q51" s="49">
        <v>2.4</v>
      </c>
      <c r="R51" s="52">
        <v>70</v>
      </c>
      <c r="S51" s="47">
        <v>70</v>
      </c>
      <c r="T51" s="49">
        <v>21</v>
      </c>
      <c r="U51" s="47">
        <v>158</v>
      </c>
      <c r="V51" s="47">
        <v>70</v>
      </c>
      <c r="W51" s="48">
        <v>21</v>
      </c>
      <c r="X51" s="50">
        <v>44.4</v>
      </c>
    </row>
    <row r="52" spans="1:24" x14ac:dyDescent="0.25">
      <c r="A52" s="42">
        <v>42</v>
      </c>
      <c r="B52" s="51">
        <v>7651606</v>
      </c>
      <c r="C52" s="51">
        <v>5</v>
      </c>
      <c r="D52" s="51" t="s">
        <v>75</v>
      </c>
      <c r="E52" s="47">
        <v>18</v>
      </c>
      <c r="F52" s="52">
        <v>130</v>
      </c>
      <c r="G52" s="52" t="s">
        <v>33</v>
      </c>
      <c r="H52" s="52">
        <v>0</v>
      </c>
      <c r="I52" s="53">
        <v>0</v>
      </c>
      <c r="J52" s="52">
        <v>0</v>
      </c>
      <c r="K52" s="53">
        <v>0</v>
      </c>
      <c r="L52" s="52">
        <v>0</v>
      </c>
      <c r="M52" s="53">
        <v>0</v>
      </c>
      <c r="N52" s="52">
        <v>0</v>
      </c>
      <c r="O52" s="52">
        <v>0</v>
      </c>
      <c r="P52" s="53">
        <v>0</v>
      </c>
      <c r="Q52" s="53">
        <v>0</v>
      </c>
      <c r="R52" s="52">
        <v>70</v>
      </c>
      <c r="S52" s="47">
        <v>70</v>
      </c>
      <c r="T52" s="49">
        <v>21</v>
      </c>
      <c r="U52" s="47">
        <v>79</v>
      </c>
      <c r="V52" s="52">
        <v>70</v>
      </c>
      <c r="W52" s="48">
        <v>21</v>
      </c>
      <c r="X52" s="50">
        <v>42</v>
      </c>
    </row>
    <row r="53" spans="1:24" x14ac:dyDescent="0.25">
      <c r="A53" s="42">
        <v>43</v>
      </c>
      <c r="B53" s="51">
        <v>15002315</v>
      </c>
      <c r="C53" s="51">
        <v>7</v>
      </c>
      <c r="D53" s="51" t="s">
        <v>76</v>
      </c>
      <c r="E53" s="47">
        <v>18</v>
      </c>
      <c r="F53" s="52">
        <v>130</v>
      </c>
      <c r="G53" s="52" t="s">
        <v>33</v>
      </c>
      <c r="H53" s="52">
        <v>0</v>
      </c>
      <c r="I53" s="53">
        <v>0</v>
      </c>
      <c r="J53" s="52">
        <v>0</v>
      </c>
      <c r="K53" s="53">
        <v>0</v>
      </c>
      <c r="L53" s="52">
        <v>0</v>
      </c>
      <c r="M53" s="53">
        <v>0</v>
      </c>
      <c r="N53" s="52">
        <v>0</v>
      </c>
      <c r="O53" s="52">
        <v>0</v>
      </c>
      <c r="P53" s="52">
        <v>0</v>
      </c>
      <c r="Q53" s="53">
        <v>0</v>
      </c>
      <c r="R53" s="52">
        <v>70</v>
      </c>
      <c r="S53" s="47">
        <v>70</v>
      </c>
      <c r="T53" s="49">
        <f t="shared" si="2"/>
        <v>21</v>
      </c>
      <c r="U53" s="47">
        <v>50</v>
      </c>
      <c r="V53" s="52">
        <v>70</v>
      </c>
      <c r="W53" s="48">
        <v>21</v>
      </c>
      <c r="X53" s="50">
        <v>42</v>
      </c>
    </row>
    <row r="54" spans="1:24" x14ac:dyDescent="0.25">
      <c r="A54" s="52">
        <v>44</v>
      </c>
      <c r="B54" s="54">
        <v>13865852</v>
      </c>
      <c r="C54" s="54" t="s">
        <v>57</v>
      </c>
      <c r="D54" s="55" t="s">
        <v>77</v>
      </c>
      <c r="E54" s="54">
        <v>19</v>
      </c>
      <c r="F54" s="52">
        <v>130</v>
      </c>
      <c r="G54" s="52" t="s">
        <v>33</v>
      </c>
      <c r="H54" s="52">
        <v>0</v>
      </c>
      <c r="I54" s="53">
        <v>0</v>
      </c>
      <c r="J54" s="52">
        <v>0</v>
      </c>
      <c r="K54" s="53">
        <v>0</v>
      </c>
      <c r="L54" s="52">
        <v>0</v>
      </c>
      <c r="M54" s="53">
        <v>0</v>
      </c>
      <c r="N54" s="52">
        <v>0</v>
      </c>
      <c r="O54" s="52">
        <v>0</v>
      </c>
      <c r="P54" s="52">
        <v>0</v>
      </c>
      <c r="Q54" s="53">
        <v>0</v>
      </c>
      <c r="R54" s="52">
        <v>70</v>
      </c>
      <c r="S54" s="47">
        <v>70</v>
      </c>
      <c r="T54" s="49">
        <v>21</v>
      </c>
      <c r="U54" s="47">
        <v>134</v>
      </c>
      <c r="V54" s="52">
        <v>70</v>
      </c>
      <c r="W54" s="48">
        <v>21</v>
      </c>
      <c r="X54" s="50">
        <v>42</v>
      </c>
    </row>
    <row r="55" spans="1:24" x14ac:dyDescent="0.25">
      <c r="A55" s="52">
        <v>45</v>
      </c>
      <c r="B55" s="54">
        <v>15684094</v>
      </c>
      <c r="C55" s="54">
        <v>7</v>
      </c>
      <c r="D55" s="55" t="s">
        <v>78</v>
      </c>
      <c r="E55" s="54">
        <v>19</v>
      </c>
      <c r="F55" s="52">
        <v>130</v>
      </c>
      <c r="G55" s="52" t="s">
        <v>33</v>
      </c>
      <c r="H55" s="52">
        <v>0</v>
      </c>
      <c r="I55" s="53">
        <v>0</v>
      </c>
      <c r="J55" s="52">
        <v>0</v>
      </c>
      <c r="K55" s="53">
        <v>0</v>
      </c>
      <c r="L55" s="52">
        <v>0</v>
      </c>
      <c r="M55" s="53">
        <v>0</v>
      </c>
      <c r="N55" s="52">
        <v>0</v>
      </c>
      <c r="O55" s="52">
        <v>0</v>
      </c>
      <c r="P55" s="52">
        <v>0</v>
      </c>
      <c r="Q55" s="53">
        <v>0</v>
      </c>
      <c r="R55" s="52">
        <v>70</v>
      </c>
      <c r="S55" s="47">
        <v>70</v>
      </c>
      <c r="T55" s="49">
        <v>21</v>
      </c>
      <c r="U55" s="47">
        <v>42</v>
      </c>
      <c r="V55" s="52">
        <v>60</v>
      </c>
      <c r="W55" s="48">
        <v>18</v>
      </c>
      <c r="X55" s="50">
        <v>39</v>
      </c>
    </row>
    <row r="56" spans="1:24" x14ac:dyDescent="0.25">
      <c r="A56" s="52">
        <v>46</v>
      </c>
      <c r="B56" s="54">
        <v>14108429</v>
      </c>
      <c r="C56" s="54">
        <v>1</v>
      </c>
      <c r="D56" s="55" t="s">
        <v>79</v>
      </c>
      <c r="E56" s="54">
        <v>19</v>
      </c>
      <c r="F56" s="52">
        <v>130</v>
      </c>
      <c r="G56" s="52" t="s">
        <v>33</v>
      </c>
      <c r="H56" s="52">
        <v>0</v>
      </c>
      <c r="I56" s="53">
        <v>0</v>
      </c>
      <c r="J56" s="52">
        <v>0</v>
      </c>
      <c r="K56" s="53">
        <v>0</v>
      </c>
      <c r="L56" s="52">
        <v>0</v>
      </c>
      <c r="M56" s="53">
        <v>0</v>
      </c>
      <c r="N56" s="52">
        <v>0</v>
      </c>
      <c r="O56" s="52">
        <v>0</v>
      </c>
      <c r="P56" s="52">
        <v>0</v>
      </c>
      <c r="Q56" s="53">
        <v>0</v>
      </c>
      <c r="R56" s="52">
        <v>70</v>
      </c>
      <c r="S56" s="47">
        <v>70</v>
      </c>
      <c r="T56" s="49">
        <v>21</v>
      </c>
      <c r="U56" s="47">
        <v>144</v>
      </c>
      <c r="V56" s="52">
        <v>70</v>
      </c>
      <c r="W56" s="48">
        <v>21</v>
      </c>
      <c r="X56" s="50">
        <v>42</v>
      </c>
    </row>
    <row r="57" spans="1:24" x14ac:dyDescent="0.25">
      <c r="A57" s="52">
        <v>47</v>
      </c>
      <c r="B57" s="54">
        <v>15010614</v>
      </c>
      <c r="C57" s="54">
        <v>1</v>
      </c>
      <c r="D57" s="55" t="s">
        <v>80</v>
      </c>
      <c r="E57" s="54">
        <v>20</v>
      </c>
      <c r="F57" s="52">
        <v>130</v>
      </c>
      <c r="G57" s="52" t="s">
        <v>33</v>
      </c>
      <c r="H57" s="52">
        <v>0</v>
      </c>
      <c r="I57" s="53">
        <v>0</v>
      </c>
      <c r="J57" s="52">
        <v>0</v>
      </c>
      <c r="K57" s="53">
        <v>0</v>
      </c>
      <c r="L57" s="52">
        <v>0</v>
      </c>
      <c r="M57" s="53">
        <v>0</v>
      </c>
      <c r="N57" s="52">
        <v>0</v>
      </c>
      <c r="O57" s="52">
        <v>0</v>
      </c>
      <c r="P57" s="52">
        <v>0</v>
      </c>
      <c r="Q57" s="53">
        <v>0</v>
      </c>
      <c r="R57" s="52">
        <v>70</v>
      </c>
      <c r="S57" s="47">
        <v>70</v>
      </c>
      <c r="T57" s="49">
        <v>21</v>
      </c>
      <c r="U57" s="47">
        <v>91</v>
      </c>
      <c r="V57" s="52">
        <v>70</v>
      </c>
      <c r="W57" s="48">
        <v>21</v>
      </c>
      <c r="X57" s="50">
        <v>42</v>
      </c>
    </row>
    <row r="58" spans="1:24" x14ac:dyDescent="0.25">
      <c r="A58" s="52">
        <v>48</v>
      </c>
      <c r="B58" s="54">
        <v>16350543</v>
      </c>
      <c r="C58" s="54">
        <v>6</v>
      </c>
      <c r="D58" s="55" t="s">
        <v>81</v>
      </c>
      <c r="E58" s="54">
        <v>20</v>
      </c>
      <c r="F58" s="52">
        <v>130</v>
      </c>
      <c r="G58" s="52" t="s">
        <v>33</v>
      </c>
      <c r="H58" s="52">
        <v>0</v>
      </c>
      <c r="I58" s="53">
        <v>0</v>
      </c>
      <c r="J58" s="52">
        <v>0</v>
      </c>
      <c r="K58" s="53">
        <v>0</v>
      </c>
      <c r="L58" s="52">
        <v>0</v>
      </c>
      <c r="M58" s="53">
        <v>0</v>
      </c>
      <c r="N58" s="52">
        <v>0</v>
      </c>
      <c r="O58" s="52">
        <v>0</v>
      </c>
      <c r="P58" s="52">
        <v>0</v>
      </c>
      <c r="Q58" s="53">
        <v>0</v>
      </c>
      <c r="R58" s="52">
        <v>70</v>
      </c>
      <c r="S58" s="47">
        <v>70</v>
      </c>
      <c r="T58" s="49">
        <v>21</v>
      </c>
      <c r="U58" s="47">
        <v>50</v>
      </c>
      <c r="V58" s="52">
        <v>70</v>
      </c>
      <c r="W58" s="48">
        <v>21</v>
      </c>
      <c r="X58" s="50">
        <v>42</v>
      </c>
    </row>
    <row r="59" spans="1:24" x14ac:dyDescent="0.25">
      <c r="A59" s="52">
        <v>49</v>
      </c>
      <c r="B59" s="54">
        <v>12685286</v>
      </c>
      <c r="C59" s="54" t="s">
        <v>57</v>
      </c>
      <c r="D59" s="55" t="s">
        <v>82</v>
      </c>
      <c r="E59" s="54">
        <v>20</v>
      </c>
      <c r="F59" s="52">
        <v>130</v>
      </c>
      <c r="G59" s="52" t="s">
        <v>33</v>
      </c>
      <c r="H59" s="52">
        <v>0</v>
      </c>
      <c r="I59" s="53">
        <v>0</v>
      </c>
      <c r="J59" s="52">
        <v>0</v>
      </c>
      <c r="K59" s="53">
        <v>0</v>
      </c>
      <c r="L59" s="52">
        <v>0</v>
      </c>
      <c r="M59" s="53">
        <v>0</v>
      </c>
      <c r="N59" s="52">
        <v>0</v>
      </c>
      <c r="O59" s="52">
        <v>0</v>
      </c>
      <c r="P59" s="52">
        <v>0</v>
      </c>
      <c r="Q59" s="53">
        <v>0</v>
      </c>
      <c r="R59" s="52">
        <v>70</v>
      </c>
      <c r="S59" s="47">
        <v>70</v>
      </c>
      <c r="T59" s="49">
        <v>21</v>
      </c>
      <c r="U59" s="47">
        <v>180</v>
      </c>
      <c r="V59" s="52">
        <v>70</v>
      </c>
      <c r="W59" s="48">
        <v>21</v>
      </c>
      <c r="X59" s="50">
        <v>42</v>
      </c>
    </row>
    <row r="60" spans="1:24" x14ac:dyDescent="0.25">
      <c r="A60" s="52">
        <v>50</v>
      </c>
      <c r="B60" s="54">
        <v>10460382</v>
      </c>
      <c r="C60" s="54">
        <v>3</v>
      </c>
      <c r="D60" s="55" t="s">
        <v>83</v>
      </c>
      <c r="E60" s="54">
        <v>20</v>
      </c>
      <c r="F60" s="52">
        <v>130</v>
      </c>
      <c r="G60" s="52" t="s">
        <v>33</v>
      </c>
      <c r="H60" s="52">
        <v>0</v>
      </c>
      <c r="I60" s="53">
        <v>0</v>
      </c>
      <c r="J60" s="52">
        <v>0</v>
      </c>
      <c r="K60" s="53">
        <v>0</v>
      </c>
      <c r="L60" s="52">
        <v>0</v>
      </c>
      <c r="M60" s="53">
        <v>0</v>
      </c>
      <c r="N60" s="52">
        <v>0</v>
      </c>
      <c r="O60" s="52">
        <v>0</v>
      </c>
      <c r="P60" s="52">
        <v>0</v>
      </c>
      <c r="Q60" s="53">
        <v>0</v>
      </c>
      <c r="R60" s="52">
        <v>66</v>
      </c>
      <c r="S60" s="47">
        <v>60</v>
      </c>
      <c r="T60" s="49">
        <f t="shared" si="2"/>
        <v>18</v>
      </c>
      <c r="U60" s="47">
        <v>91</v>
      </c>
      <c r="V60" s="52">
        <v>70</v>
      </c>
      <c r="W60" s="48">
        <v>21</v>
      </c>
      <c r="X60" s="50">
        <v>39</v>
      </c>
    </row>
    <row r="61" spans="1:24" x14ac:dyDescent="0.25">
      <c r="A61" s="52">
        <v>51</v>
      </c>
      <c r="B61" s="54">
        <v>13008560</v>
      </c>
      <c r="C61" s="54">
        <v>1</v>
      </c>
      <c r="D61" s="55" t="s">
        <v>84</v>
      </c>
      <c r="E61" s="54">
        <v>20</v>
      </c>
      <c r="F61" s="52">
        <v>130</v>
      </c>
      <c r="G61" s="52" t="s">
        <v>33</v>
      </c>
      <c r="H61" s="52">
        <v>0</v>
      </c>
      <c r="I61" s="53">
        <v>0</v>
      </c>
      <c r="J61" s="52">
        <v>0</v>
      </c>
      <c r="K61" s="53">
        <v>0</v>
      </c>
      <c r="L61" s="52">
        <v>0</v>
      </c>
      <c r="M61" s="53">
        <v>0</v>
      </c>
      <c r="N61" s="52">
        <v>0</v>
      </c>
      <c r="O61" s="52">
        <v>0</v>
      </c>
      <c r="P61" s="52">
        <v>0</v>
      </c>
      <c r="Q61" s="53">
        <v>0</v>
      </c>
      <c r="R61" s="52">
        <v>70</v>
      </c>
      <c r="S61" s="47">
        <v>70</v>
      </c>
      <c r="T61" s="49">
        <v>21</v>
      </c>
      <c r="U61" s="47">
        <v>458</v>
      </c>
      <c r="V61" s="52">
        <v>70</v>
      </c>
      <c r="W61" s="48">
        <v>21</v>
      </c>
      <c r="X61" s="50">
        <v>42</v>
      </c>
    </row>
    <row r="62" spans="1:24" x14ac:dyDescent="0.25">
      <c r="A62" s="52">
        <v>52</v>
      </c>
      <c r="B62" s="54">
        <v>17432070</v>
      </c>
      <c r="C62" s="54">
        <v>5</v>
      </c>
      <c r="D62" s="55" t="s">
        <v>85</v>
      </c>
      <c r="E62" s="54">
        <v>20</v>
      </c>
      <c r="F62" s="52">
        <v>130</v>
      </c>
      <c r="G62" s="52" t="s">
        <v>33</v>
      </c>
      <c r="H62" s="52">
        <v>0</v>
      </c>
      <c r="I62" s="53">
        <v>0</v>
      </c>
      <c r="J62" s="52">
        <v>0</v>
      </c>
      <c r="K62" s="53">
        <v>0</v>
      </c>
      <c r="L62" s="52">
        <v>0</v>
      </c>
      <c r="M62" s="53">
        <v>0</v>
      </c>
      <c r="N62" s="52">
        <v>0</v>
      </c>
      <c r="O62" s="52">
        <v>0</v>
      </c>
      <c r="P62" s="52">
        <v>0</v>
      </c>
      <c r="Q62" s="53">
        <v>0</v>
      </c>
      <c r="R62" s="52">
        <v>70</v>
      </c>
      <c r="S62" s="47">
        <v>70</v>
      </c>
      <c r="T62" s="49">
        <v>21</v>
      </c>
      <c r="U62" s="47">
        <v>0</v>
      </c>
      <c r="V62" s="52">
        <v>0</v>
      </c>
      <c r="W62" s="48">
        <v>0</v>
      </c>
      <c r="X62" s="50">
        <v>21</v>
      </c>
    </row>
    <row r="63" spans="1:24" x14ac:dyDescent="0.25">
      <c r="A63" s="42">
        <v>53</v>
      </c>
      <c r="B63" s="51">
        <v>15044733</v>
      </c>
      <c r="C63" s="51" t="s">
        <v>57</v>
      </c>
      <c r="D63" s="51" t="s">
        <v>86</v>
      </c>
      <c r="E63" s="47">
        <v>21</v>
      </c>
      <c r="F63" s="52">
        <v>130</v>
      </c>
      <c r="G63" s="52" t="s">
        <v>33</v>
      </c>
      <c r="H63" s="52">
        <v>0</v>
      </c>
      <c r="I63" s="53">
        <v>0</v>
      </c>
      <c r="J63" s="52">
        <v>0</v>
      </c>
      <c r="K63" s="53">
        <v>0</v>
      </c>
      <c r="L63" s="52">
        <v>0</v>
      </c>
      <c r="M63" s="53">
        <v>0</v>
      </c>
      <c r="N63" s="52">
        <v>0</v>
      </c>
      <c r="O63" s="52">
        <v>0</v>
      </c>
      <c r="P63" s="52">
        <v>0</v>
      </c>
      <c r="Q63" s="53">
        <v>0</v>
      </c>
      <c r="R63" s="52">
        <v>70</v>
      </c>
      <c r="S63" s="47">
        <v>70</v>
      </c>
      <c r="T63" s="49">
        <v>21</v>
      </c>
      <c r="U63" s="47">
        <v>27</v>
      </c>
      <c r="V63" s="52">
        <v>30</v>
      </c>
      <c r="W63" s="48">
        <v>9</v>
      </c>
      <c r="X63" s="50">
        <v>30</v>
      </c>
    </row>
    <row r="64" spans="1:24" x14ac:dyDescent="0.25">
      <c r="A64" s="52">
        <v>54</v>
      </c>
      <c r="B64" s="54">
        <v>17096771</v>
      </c>
      <c r="C64" s="54">
        <v>2</v>
      </c>
      <c r="D64" s="55" t="s">
        <v>87</v>
      </c>
      <c r="E64" s="54">
        <v>21</v>
      </c>
      <c r="F64" s="52">
        <v>130</v>
      </c>
      <c r="G64" s="52" t="s">
        <v>33</v>
      </c>
      <c r="H64" s="52">
        <v>0</v>
      </c>
      <c r="I64" s="53">
        <v>0</v>
      </c>
      <c r="J64" s="52">
        <v>0</v>
      </c>
      <c r="K64" s="53">
        <v>0</v>
      </c>
      <c r="L64" s="52">
        <v>0</v>
      </c>
      <c r="M64" s="53">
        <v>0</v>
      </c>
      <c r="N64" s="52">
        <v>0</v>
      </c>
      <c r="O64" s="52">
        <v>0</v>
      </c>
      <c r="P64" s="52">
        <v>0</v>
      </c>
      <c r="Q64" s="53">
        <v>0</v>
      </c>
      <c r="R64" s="52">
        <v>70</v>
      </c>
      <c r="S64" s="47">
        <v>70</v>
      </c>
      <c r="T64" s="49">
        <v>21</v>
      </c>
      <c r="U64" s="47">
        <v>0</v>
      </c>
      <c r="V64" s="52">
        <v>0</v>
      </c>
      <c r="W64" s="48">
        <v>0</v>
      </c>
      <c r="X64" s="50">
        <v>21</v>
      </c>
    </row>
    <row r="65" spans="1:24" x14ac:dyDescent="0.25">
      <c r="A65" s="52">
        <v>55</v>
      </c>
      <c r="B65" s="56">
        <v>14107469</v>
      </c>
      <c r="C65" s="52">
        <v>5</v>
      </c>
      <c r="D65" s="55" t="s">
        <v>88</v>
      </c>
      <c r="E65" s="57">
        <v>21</v>
      </c>
      <c r="F65" s="47">
        <v>130</v>
      </c>
      <c r="G65" s="47" t="s">
        <v>33</v>
      </c>
      <c r="H65" s="52">
        <v>0</v>
      </c>
      <c r="I65" s="53">
        <v>0</v>
      </c>
      <c r="J65" s="52">
        <v>0</v>
      </c>
      <c r="K65" s="53">
        <v>0</v>
      </c>
      <c r="L65" s="52">
        <v>0</v>
      </c>
      <c r="M65" s="53">
        <v>0</v>
      </c>
      <c r="N65" s="52">
        <v>0</v>
      </c>
      <c r="O65" s="52">
        <v>0</v>
      </c>
      <c r="P65" s="52">
        <v>0</v>
      </c>
      <c r="Q65" s="53">
        <v>0</v>
      </c>
      <c r="R65" s="52">
        <v>70</v>
      </c>
      <c r="S65" s="47">
        <v>70</v>
      </c>
      <c r="T65" s="49">
        <v>21</v>
      </c>
      <c r="U65" s="47">
        <v>153</v>
      </c>
      <c r="V65" s="52">
        <v>70</v>
      </c>
      <c r="W65" s="48">
        <v>21</v>
      </c>
      <c r="X65" s="50">
        <v>42</v>
      </c>
    </row>
    <row r="66" spans="1:24" x14ac:dyDescent="0.25">
      <c r="A66" s="52">
        <v>56</v>
      </c>
      <c r="B66" s="54">
        <v>18265659</v>
      </c>
      <c r="C66" s="54">
        <v>3</v>
      </c>
      <c r="D66" s="55" t="s">
        <v>89</v>
      </c>
      <c r="E66" s="54">
        <v>21</v>
      </c>
      <c r="F66" s="52">
        <v>130</v>
      </c>
      <c r="G66" s="52" t="s">
        <v>33</v>
      </c>
      <c r="H66" s="52">
        <v>0</v>
      </c>
      <c r="I66" s="53">
        <v>0</v>
      </c>
      <c r="J66" s="52">
        <v>0</v>
      </c>
      <c r="K66" s="53">
        <v>0</v>
      </c>
      <c r="L66" s="52">
        <v>0</v>
      </c>
      <c r="M66" s="53">
        <v>0</v>
      </c>
      <c r="N66" s="52">
        <v>0</v>
      </c>
      <c r="O66" s="52">
        <v>0</v>
      </c>
      <c r="P66" s="52">
        <v>0</v>
      </c>
      <c r="Q66" s="53">
        <v>0</v>
      </c>
      <c r="R66" s="52">
        <v>70</v>
      </c>
      <c r="S66" s="47">
        <v>70</v>
      </c>
      <c r="T66" s="49">
        <v>21</v>
      </c>
      <c r="U66" s="47">
        <v>400</v>
      </c>
      <c r="V66" s="52">
        <v>70</v>
      </c>
      <c r="W66" s="48">
        <v>21</v>
      </c>
      <c r="X66" s="50">
        <v>42</v>
      </c>
    </row>
  </sheetData>
  <mergeCells count="20">
    <mergeCell ref="U8:W8"/>
    <mergeCell ref="X8:X9"/>
    <mergeCell ref="H9:H10"/>
    <mergeCell ref="I9:I10"/>
    <mergeCell ref="J9:J10"/>
    <mergeCell ref="K9:K10"/>
    <mergeCell ref="L9:L10"/>
    <mergeCell ref="M9:M10"/>
    <mergeCell ref="N9:N10"/>
    <mergeCell ref="O9:O10"/>
    <mergeCell ref="A7:X7"/>
    <mergeCell ref="A8:A10"/>
    <mergeCell ref="B8:B10"/>
    <mergeCell ref="C8:C10"/>
    <mergeCell ref="D8:D10"/>
    <mergeCell ref="E8:E10"/>
    <mergeCell ref="F8:F10"/>
    <mergeCell ref="G8:G10"/>
    <mergeCell ref="H8:Q8"/>
    <mergeCell ref="R8:T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91DFD-A8B0-4A0C-8A3C-BAA674946F16}">
  <dimension ref="A1:X200"/>
  <sheetViews>
    <sheetView workbookViewId="0">
      <selection activeCell="C9" sqref="C9:C11"/>
    </sheetView>
  </sheetViews>
  <sheetFormatPr baseColWidth="10" defaultRowHeight="15" x14ac:dyDescent="0.25"/>
  <cols>
    <col min="1" max="1" width="5.85546875" customWidth="1"/>
    <col min="3" max="3" width="4.85546875" customWidth="1"/>
    <col min="4" max="4" width="27.85546875" customWidth="1"/>
  </cols>
  <sheetData>
    <row r="1" spans="1:24" x14ac:dyDescent="0.25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x14ac:dyDescent="0.25">
      <c r="A2" s="1"/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x14ac:dyDescent="0.25">
      <c r="A3" s="1"/>
      <c r="B3" s="2"/>
      <c r="C3" s="2"/>
      <c r="D3" s="4" t="s">
        <v>90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x14ac:dyDescent="0.25">
      <c r="A4" s="1"/>
      <c r="B4" s="2"/>
      <c r="C4" s="2"/>
      <c r="D4" s="4" t="s">
        <v>0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x14ac:dyDescent="0.25">
      <c r="A5" s="1"/>
      <c r="B5" s="2"/>
      <c r="C5" s="2"/>
      <c r="D5" s="5" t="s">
        <v>1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x14ac:dyDescent="0.25">
      <c r="A6" s="1"/>
      <c r="B6" s="2"/>
      <c r="C6" s="2"/>
      <c r="D6" s="1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15.75" thickBot="1" x14ac:dyDescent="0.3">
      <c r="A7" s="1"/>
      <c r="B7" s="2"/>
      <c r="C7" s="2"/>
      <c r="D7" s="2"/>
      <c r="E7" s="58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15.75" thickBot="1" x14ac:dyDescent="0.3">
      <c r="A8" s="6" t="s">
        <v>91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8"/>
    </row>
    <row r="9" spans="1:24" x14ac:dyDescent="0.25">
      <c r="A9" s="59" t="s">
        <v>92</v>
      </c>
      <c r="B9" s="60" t="s">
        <v>4</v>
      </c>
      <c r="C9" s="60" t="s">
        <v>5</v>
      </c>
      <c r="D9" s="60" t="s">
        <v>6</v>
      </c>
      <c r="E9" s="60" t="s">
        <v>7</v>
      </c>
      <c r="F9" s="60" t="s">
        <v>8</v>
      </c>
      <c r="G9" s="60" t="s">
        <v>9</v>
      </c>
      <c r="H9" s="61" t="s">
        <v>10</v>
      </c>
      <c r="I9" s="62"/>
      <c r="J9" s="62"/>
      <c r="K9" s="62"/>
      <c r="L9" s="62"/>
      <c r="M9" s="62"/>
      <c r="N9" s="62"/>
      <c r="O9" s="62"/>
      <c r="P9" s="62"/>
      <c r="Q9" s="63"/>
      <c r="R9" s="14" t="s">
        <v>11</v>
      </c>
      <c r="S9" s="15"/>
      <c r="T9" s="16"/>
      <c r="U9" s="17" t="s">
        <v>12</v>
      </c>
      <c r="V9" s="18"/>
      <c r="W9" s="19"/>
      <c r="X9" s="64" t="s">
        <v>13</v>
      </c>
    </row>
    <row r="10" spans="1:24" x14ac:dyDescent="0.25">
      <c r="A10" s="65"/>
      <c r="B10" s="66"/>
      <c r="C10" s="66"/>
      <c r="D10" s="66"/>
      <c r="E10" s="66"/>
      <c r="F10" s="66"/>
      <c r="G10" s="66"/>
      <c r="H10" s="67" t="s">
        <v>14</v>
      </c>
      <c r="I10" s="68" t="s">
        <v>15</v>
      </c>
      <c r="J10" s="68" t="s">
        <v>93</v>
      </c>
      <c r="K10" s="68" t="s">
        <v>17</v>
      </c>
      <c r="L10" s="68" t="s">
        <v>18</v>
      </c>
      <c r="M10" s="68" t="s">
        <v>17</v>
      </c>
      <c r="N10" s="68" t="s">
        <v>19</v>
      </c>
      <c r="O10" s="68" t="s">
        <v>20</v>
      </c>
      <c r="P10" s="69" t="s">
        <v>21</v>
      </c>
      <c r="Q10" s="70" t="s">
        <v>22</v>
      </c>
      <c r="R10" s="71" t="s">
        <v>23</v>
      </c>
      <c r="S10" s="72" t="s">
        <v>21</v>
      </c>
      <c r="T10" s="70" t="s">
        <v>24</v>
      </c>
      <c r="U10" s="73" t="s">
        <v>25</v>
      </c>
      <c r="V10" s="74" t="s">
        <v>21</v>
      </c>
      <c r="W10" s="70" t="s">
        <v>26</v>
      </c>
      <c r="X10" s="75"/>
    </row>
    <row r="11" spans="1:24" x14ac:dyDescent="0.25">
      <c r="A11" s="65"/>
      <c r="B11" s="66"/>
      <c r="C11" s="66"/>
      <c r="D11" s="66"/>
      <c r="E11" s="66"/>
      <c r="F11" s="66"/>
      <c r="G11" s="66"/>
      <c r="H11" s="67"/>
      <c r="I11" s="76"/>
      <c r="J11" s="68"/>
      <c r="K11" s="76"/>
      <c r="L11" s="68"/>
      <c r="M11" s="76"/>
      <c r="N11" s="68"/>
      <c r="O11" s="76"/>
      <c r="P11" s="77" t="s">
        <v>27</v>
      </c>
      <c r="Q11" s="78">
        <v>0.4</v>
      </c>
      <c r="R11" s="79" t="s">
        <v>94</v>
      </c>
      <c r="S11" s="80" t="s">
        <v>29</v>
      </c>
      <c r="T11" s="78">
        <v>0.3</v>
      </c>
      <c r="U11" s="81" t="s">
        <v>30</v>
      </c>
      <c r="V11" s="82" t="s">
        <v>29</v>
      </c>
      <c r="W11" s="78">
        <v>0.3</v>
      </c>
      <c r="X11" s="83" t="s">
        <v>31</v>
      </c>
    </row>
    <row r="12" spans="1:24" x14ac:dyDescent="0.25">
      <c r="A12" s="47">
        <v>1</v>
      </c>
      <c r="B12" s="45">
        <v>10320028</v>
      </c>
      <c r="C12" s="45">
        <v>8</v>
      </c>
      <c r="D12" s="84" t="s">
        <v>95</v>
      </c>
      <c r="E12" s="44">
        <v>11</v>
      </c>
      <c r="F12" s="44">
        <v>130</v>
      </c>
      <c r="G12" s="44" t="s">
        <v>96</v>
      </c>
      <c r="H12" s="47">
        <v>31</v>
      </c>
      <c r="I12" s="48">
        <v>62</v>
      </c>
      <c r="J12" s="47">
        <v>4</v>
      </c>
      <c r="K12" s="48">
        <v>4</v>
      </c>
      <c r="L12" s="47">
        <v>0</v>
      </c>
      <c r="M12" s="48">
        <f t="shared" ref="M12:M75" si="0">L12*1</f>
        <v>0</v>
      </c>
      <c r="N12" s="47">
        <v>0</v>
      </c>
      <c r="O12" s="48">
        <f t="shared" ref="O12:O75" si="1">N12*0.5</f>
        <v>0</v>
      </c>
      <c r="P12" s="47">
        <v>66</v>
      </c>
      <c r="Q12" s="49">
        <v>26.4</v>
      </c>
      <c r="R12" s="47">
        <v>70</v>
      </c>
      <c r="S12" s="47">
        <f>VLOOKUP(R12,'[1]PJES ADM'!$B$3:$C$23,2,FALSE)</f>
        <v>70</v>
      </c>
      <c r="T12" s="49">
        <f t="shared" ref="T12:T23" si="2">(S12*30%)</f>
        <v>21</v>
      </c>
      <c r="U12" s="47">
        <v>98</v>
      </c>
      <c r="V12" s="47">
        <v>70</v>
      </c>
      <c r="W12" s="48">
        <v>21</v>
      </c>
      <c r="X12" s="50">
        <v>68.400000000000006</v>
      </c>
    </row>
    <row r="13" spans="1:24" x14ac:dyDescent="0.25">
      <c r="A13" s="47">
        <v>2</v>
      </c>
      <c r="B13" s="44">
        <v>10138074</v>
      </c>
      <c r="C13" s="44">
        <v>2</v>
      </c>
      <c r="D13" s="43" t="s">
        <v>97</v>
      </c>
      <c r="E13" s="44">
        <v>11</v>
      </c>
      <c r="F13" s="44">
        <v>130</v>
      </c>
      <c r="G13" s="44" t="s">
        <v>96</v>
      </c>
      <c r="H13" s="47">
        <v>31</v>
      </c>
      <c r="I13" s="48">
        <v>62</v>
      </c>
      <c r="J13" s="47">
        <v>0</v>
      </c>
      <c r="K13" s="48">
        <v>0</v>
      </c>
      <c r="L13" s="47">
        <v>0</v>
      </c>
      <c r="M13" s="48">
        <f t="shared" si="0"/>
        <v>0</v>
      </c>
      <c r="N13" s="47">
        <v>0</v>
      </c>
      <c r="O13" s="48">
        <f t="shared" si="1"/>
        <v>0</v>
      </c>
      <c r="P13" s="47">
        <v>62</v>
      </c>
      <c r="Q13" s="49">
        <v>24.8</v>
      </c>
      <c r="R13" s="47">
        <v>70</v>
      </c>
      <c r="S13" s="47">
        <f>VLOOKUP(R13,'[1]PJES ADM'!$B$3:$C$23,2,FALSE)</f>
        <v>70</v>
      </c>
      <c r="T13" s="49">
        <f t="shared" si="2"/>
        <v>21</v>
      </c>
      <c r="U13" s="47">
        <v>363</v>
      </c>
      <c r="V13" s="47">
        <v>70</v>
      </c>
      <c r="W13" s="48">
        <v>21</v>
      </c>
      <c r="X13" s="50">
        <v>66.8</v>
      </c>
    </row>
    <row r="14" spans="1:24" x14ac:dyDescent="0.25">
      <c r="A14" s="47">
        <v>3</v>
      </c>
      <c r="B14" s="44">
        <v>9263708</v>
      </c>
      <c r="C14" s="44">
        <v>5</v>
      </c>
      <c r="D14" s="43" t="s">
        <v>98</v>
      </c>
      <c r="E14" s="44">
        <v>11</v>
      </c>
      <c r="F14" s="44">
        <v>130</v>
      </c>
      <c r="G14" s="44" t="s">
        <v>96</v>
      </c>
      <c r="H14" s="47">
        <v>31</v>
      </c>
      <c r="I14" s="48">
        <v>62</v>
      </c>
      <c r="J14" s="47">
        <v>0</v>
      </c>
      <c r="K14" s="48">
        <v>0</v>
      </c>
      <c r="L14" s="47">
        <v>0</v>
      </c>
      <c r="M14" s="48">
        <f t="shared" si="0"/>
        <v>0</v>
      </c>
      <c r="N14" s="47">
        <v>0</v>
      </c>
      <c r="O14" s="48">
        <f t="shared" si="1"/>
        <v>0</v>
      </c>
      <c r="P14" s="47">
        <v>62</v>
      </c>
      <c r="Q14" s="49">
        <v>24.8</v>
      </c>
      <c r="R14" s="47">
        <v>70</v>
      </c>
      <c r="S14" s="47">
        <f>VLOOKUP(R14,'[1]PJES ADM'!$B$3:$C$23,2,FALSE)</f>
        <v>70</v>
      </c>
      <c r="T14" s="49">
        <f t="shared" si="2"/>
        <v>21</v>
      </c>
      <c r="U14" s="47">
        <v>160</v>
      </c>
      <c r="V14" s="47">
        <v>70</v>
      </c>
      <c r="W14" s="48">
        <v>21</v>
      </c>
      <c r="X14" s="50">
        <v>66.8</v>
      </c>
    </row>
    <row r="15" spans="1:24" x14ac:dyDescent="0.25">
      <c r="A15" s="47">
        <v>4</v>
      </c>
      <c r="B15" s="44">
        <v>9774429</v>
      </c>
      <c r="C15" s="44">
        <v>7</v>
      </c>
      <c r="D15" s="43" t="s">
        <v>99</v>
      </c>
      <c r="E15" s="44">
        <v>11</v>
      </c>
      <c r="F15" s="44">
        <v>130</v>
      </c>
      <c r="G15" s="44" t="s">
        <v>96</v>
      </c>
      <c r="H15" s="47">
        <v>31</v>
      </c>
      <c r="I15" s="48">
        <v>62</v>
      </c>
      <c r="J15" s="47">
        <v>0</v>
      </c>
      <c r="K15" s="48">
        <v>0</v>
      </c>
      <c r="L15" s="47">
        <v>0</v>
      </c>
      <c r="M15" s="48">
        <f t="shared" si="0"/>
        <v>0</v>
      </c>
      <c r="N15" s="47">
        <v>0</v>
      </c>
      <c r="O15" s="48">
        <f t="shared" si="1"/>
        <v>0</v>
      </c>
      <c r="P15" s="47">
        <v>62</v>
      </c>
      <c r="Q15" s="49">
        <v>24.8</v>
      </c>
      <c r="R15" s="47">
        <v>70</v>
      </c>
      <c r="S15" s="47">
        <f>VLOOKUP(R15,'[1]PJES ADM'!$B$3:$C$23,2,FALSE)</f>
        <v>70</v>
      </c>
      <c r="T15" s="49">
        <f t="shared" si="2"/>
        <v>21</v>
      </c>
      <c r="U15" s="47">
        <v>155</v>
      </c>
      <c r="V15" s="47">
        <v>70</v>
      </c>
      <c r="W15" s="48">
        <v>21</v>
      </c>
      <c r="X15" s="50">
        <v>66.8</v>
      </c>
    </row>
    <row r="16" spans="1:24" x14ac:dyDescent="0.25">
      <c r="A16" s="47">
        <v>5</v>
      </c>
      <c r="B16" s="44">
        <v>8492361</v>
      </c>
      <c r="C16" s="44">
        <v>3</v>
      </c>
      <c r="D16" s="43" t="s">
        <v>100</v>
      </c>
      <c r="E16" s="44">
        <v>12</v>
      </c>
      <c r="F16" s="44">
        <v>130</v>
      </c>
      <c r="G16" s="44" t="s">
        <v>96</v>
      </c>
      <c r="H16" s="47">
        <v>28</v>
      </c>
      <c r="I16" s="48">
        <v>56</v>
      </c>
      <c r="J16" s="47">
        <v>4</v>
      </c>
      <c r="K16" s="48">
        <v>4</v>
      </c>
      <c r="L16" s="47">
        <v>0</v>
      </c>
      <c r="M16" s="48">
        <f t="shared" si="0"/>
        <v>0</v>
      </c>
      <c r="N16" s="47">
        <v>0</v>
      </c>
      <c r="O16" s="48">
        <f t="shared" si="1"/>
        <v>0</v>
      </c>
      <c r="P16" s="47">
        <v>60</v>
      </c>
      <c r="Q16" s="49">
        <v>24</v>
      </c>
      <c r="R16" s="47">
        <v>70</v>
      </c>
      <c r="S16" s="47">
        <f>VLOOKUP(R16,'[1]PJES ADM'!$B$3:$C$23,2,FALSE)</f>
        <v>70</v>
      </c>
      <c r="T16" s="49">
        <f t="shared" si="2"/>
        <v>21</v>
      </c>
      <c r="U16" s="47">
        <v>115</v>
      </c>
      <c r="V16" s="47">
        <v>70</v>
      </c>
      <c r="W16" s="48">
        <v>21</v>
      </c>
      <c r="X16" s="50">
        <v>66</v>
      </c>
    </row>
    <row r="17" spans="1:24" x14ac:dyDescent="0.25">
      <c r="A17" s="47">
        <v>6</v>
      </c>
      <c r="B17" s="44">
        <v>12047729</v>
      </c>
      <c r="C17" s="44">
        <v>3</v>
      </c>
      <c r="D17" s="43" t="s">
        <v>101</v>
      </c>
      <c r="E17" s="44">
        <v>12</v>
      </c>
      <c r="F17" s="44">
        <v>130</v>
      </c>
      <c r="G17" s="44" t="s">
        <v>96</v>
      </c>
      <c r="H17" s="47">
        <v>29</v>
      </c>
      <c r="I17" s="48">
        <v>58</v>
      </c>
      <c r="J17" s="47">
        <v>4</v>
      </c>
      <c r="K17" s="48">
        <v>4</v>
      </c>
      <c r="L17" s="47">
        <v>0</v>
      </c>
      <c r="M17" s="48">
        <f t="shared" si="0"/>
        <v>0</v>
      </c>
      <c r="N17" s="47">
        <v>0</v>
      </c>
      <c r="O17" s="48">
        <f t="shared" si="1"/>
        <v>0</v>
      </c>
      <c r="P17" s="47">
        <v>62</v>
      </c>
      <c r="Q17" s="49">
        <v>24.8</v>
      </c>
      <c r="R17" s="47">
        <v>70</v>
      </c>
      <c r="S17" s="47">
        <f>VLOOKUP(R17,'[1]PJES ADM'!$B$3:$C$23,2,FALSE)</f>
        <v>70</v>
      </c>
      <c r="T17" s="49">
        <f t="shared" si="2"/>
        <v>21</v>
      </c>
      <c r="U17" s="47">
        <v>52</v>
      </c>
      <c r="V17" s="47">
        <v>70</v>
      </c>
      <c r="W17" s="48">
        <v>21</v>
      </c>
      <c r="X17" s="50">
        <v>66.8</v>
      </c>
    </row>
    <row r="18" spans="1:24" x14ac:dyDescent="0.25">
      <c r="A18" s="47">
        <v>7</v>
      </c>
      <c r="B18" s="44">
        <v>10291320</v>
      </c>
      <c r="C18" s="44">
        <v>5</v>
      </c>
      <c r="D18" s="43" t="s">
        <v>102</v>
      </c>
      <c r="E18" s="44">
        <v>12</v>
      </c>
      <c r="F18" s="44">
        <v>130</v>
      </c>
      <c r="G18" s="44" t="s">
        <v>96</v>
      </c>
      <c r="H18" s="47">
        <v>29</v>
      </c>
      <c r="I18" s="48">
        <v>58</v>
      </c>
      <c r="J18" s="47">
        <v>4</v>
      </c>
      <c r="K18" s="48">
        <v>4</v>
      </c>
      <c r="L18" s="47">
        <v>0</v>
      </c>
      <c r="M18" s="48">
        <f t="shared" si="0"/>
        <v>0</v>
      </c>
      <c r="N18" s="47">
        <v>0</v>
      </c>
      <c r="O18" s="48">
        <f t="shared" si="1"/>
        <v>0</v>
      </c>
      <c r="P18" s="47">
        <v>62</v>
      </c>
      <c r="Q18" s="49">
        <v>24.8</v>
      </c>
      <c r="R18" s="47">
        <v>70</v>
      </c>
      <c r="S18" s="47">
        <f>VLOOKUP(R18,'[1]PJES ADM'!$B$3:$C$23,2,FALSE)</f>
        <v>70</v>
      </c>
      <c r="T18" s="49">
        <f t="shared" si="2"/>
        <v>21</v>
      </c>
      <c r="U18" s="47">
        <v>25</v>
      </c>
      <c r="V18" s="47">
        <v>20</v>
      </c>
      <c r="W18" s="48">
        <v>6</v>
      </c>
      <c r="X18" s="50">
        <v>51.8</v>
      </c>
    </row>
    <row r="19" spans="1:24" x14ac:dyDescent="0.25">
      <c r="A19" s="47">
        <v>8</v>
      </c>
      <c r="B19" s="44">
        <v>8442829</v>
      </c>
      <c r="C19" s="44">
        <v>9</v>
      </c>
      <c r="D19" s="43" t="s">
        <v>103</v>
      </c>
      <c r="E19" s="44">
        <v>12</v>
      </c>
      <c r="F19" s="44">
        <v>130</v>
      </c>
      <c r="G19" s="44" t="s">
        <v>96</v>
      </c>
      <c r="H19" s="47">
        <v>32</v>
      </c>
      <c r="I19" s="48">
        <v>64</v>
      </c>
      <c r="J19" s="47">
        <v>4</v>
      </c>
      <c r="K19" s="48">
        <v>4</v>
      </c>
      <c r="L19" s="47">
        <v>0</v>
      </c>
      <c r="M19" s="48">
        <f t="shared" si="0"/>
        <v>0</v>
      </c>
      <c r="N19" s="47">
        <v>0</v>
      </c>
      <c r="O19" s="48">
        <f t="shared" si="1"/>
        <v>0</v>
      </c>
      <c r="P19" s="47">
        <v>68</v>
      </c>
      <c r="Q19" s="49">
        <v>27.2</v>
      </c>
      <c r="R19" s="47">
        <v>66</v>
      </c>
      <c r="S19" s="47">
        <f>VLOOKUP(R19,'[1]PJES ADM'!$B$3:$C$23,2,FALSE)</f>
        <v>60</v>
      </c>
      <c r="T19" s="49">
        <f t="shared" si="2"/>
        <v>18</v>
      </c>
      <c r="U19" s="47">
        <v>48</v>
      </c>
      <c r="V19" s="47">
        <v>60</v>
      </c>
      <c r="W19" s="48">
        <v>18</v>
      </c>
      <c r="X19" s="50">
        <v>63.2</v>
      </c>
    </row>
    <row r="20" spans="1:24" x14ac:dyDescent="0.25">
      <c r="A20" s="47">
        <v>9</v>
      </c>
      <c r="B20" s="44">
        <v>9693438</v>
      </c>
      <c r="C20" s="44">
        <v>6</v>
      </c>
      <c r="D20" s="43" t="s">
        <v>104</v>
      </c>
      <c r="E20" s="44">
        <v>12</v>
      </c>
      <c r="F20" s="44">
        <v>130</v>
      </c>
      <c r="G20" s="44" t="s">
        <v>96</v>
      </c>
      <c r="H20" s="47">
        <v>27</v>
      </c>
      <c r="I20" s="48">
        <v>54</v>
      </c>
      <c r="J20" s="47">
        <v>4</v>
      </c>
      <c r="K20" s="48">
        <v>4</v>
      </c>
      <c r="L20" s="47">
        <v>0</v>
      </c>
      <c r="M20" s="48">
        <f t="shared" si="0"/>
        <v>0</v>
      </c>
      <c r="N20" s="47">
        <v>0</v>
      </c>
      <c r="O20" s="48">
        <f t="shared" si="1"/>
        <v>0</v>
      </c>
      <c r="P20" s="47">
        <v>58</v>
      </c>
      <c r="Q20" s="49">
        <v>23.2</v>
      </c>
      <c r="R20" s="47">
        <v>70</v>
      </c>
      <c r="S20" s="47">
        <f>VLOOKUP(R20,'[1]PJES ADM'!$B$3:$C$23,2,FALSE)</f>
        <v>70</v>
      </c>
      <c r="T20" s="49">
        <f t="shared" si="2"/>
        <v>21</v>
      </c>
      <c r="U20" s="47">
        <v>180</v>
      </c>
      <c r="V20" s="47">
        <v>70</v>
      </c>
      <c r="W20" s="48">
        <v>21</v>
      </c>
      <c r="X20" s="50">
        <v>65.2</v>
      </c>
    </row>
    <row r="21" spans="1:24" x14ac:dyDescent="0.25">
      <c r="A21" s="47">
        <v>10</v>
      </c>
      <c r="B21" s="44">
        <v>11090441</v>
      </c>
      <c r="C21" s="44" t="s">
        <v>57</v>
      </c>
      <c r="D21" s="43" t="s">
        <v>105</v>
      </c>
      <c r="E21" s="44">
        <v>12</v>
      </c>
      <c r="F21" s="44">
        <v>130</v>
      </c>
      <c r="G21" s="44" t="s">
        <v>96</v>
      </c>
      <c r="H21" s="47">
        <v>27</v>
      </c>
      <c r="I21" s="48">
        <v>54</v>
      </c>
      <c r="J21" s="47">
        <v>4</v>
      </c>
      <c r="K21" s="48">
        <v>4</v>
      </c>
      <c r="L21" s="47">
        <v>0</v>
      </c>
      <c r="M21" s="48">
        <f t="shared" si="0"/>
        <v>0</v>
      </c>
      <c r="N21" s="47">
        <v>0</v>
      </c>
      <c r="O21" s="48">
        <f t="shared" si="1"/>
        <v>0</v>
      </c>
      <c r="P21" s="47">
        <v>58</v>
      </c>
      <c r="Q21" s="49">
        <v>23.2</v>
      </c>
      <c r="R21" s="47">
        <v>70</v>
      </c>
      <c r="S21" s="47">
        <f>VLOOKUP(R21,'[1]PJES ADM'!$B$3:$C$23,2,FALSE)</f>
        <v>70</v>
      </c>
      <c r="T21" s="49">
        <f t="shared" si="2"/>
        <v>21</v>
      </c>
      <c r="U21" s="47">
        <v>96</v>
      </c>
      <c r="V21" s="47">
        <v>70</v>
      </c>
      <c r="W21" s="48">
        <v>21</v>
      </c>
      <c r="X21" s="50">
        <v>65.2</v>
      </c>
    </row>
    <row r="22" spans="1:24" x14ac:dyDescent="0.25">
      <c r="A22" s="47">
        <v>11</v>
      </c>
      <c r="B22" s="44">
        <v>8130546</v>
      </c>
      <c r="C22" s="44">
        <v>3</v>
      </c>
      <c r="D22" s="43" t="s">
        <v>106</v>
      </c>
      <c r="E22" s="44">
        <v>12</v>
      </c>
      <c r="F22" s="44">
        <v>130</v>
      </c>
      <c r="G22" s="44" t="s">
        <v>96</v>
      </c>
      <c r="H22" s="47">
        <v>27</v>
      </c>
      <c r="I22" s="48">
        <v>54</v>
      </c>
      <c r="J22" s="47">
        <v>2</v>
      </c>
      <c r="K22" s="48">
        <v>2</v>
      </c>
      <c r="L22" s="47">
        <v>0</v>
      </c>
      <c r="M22" s="48">
        <f t="shared" si="0"/>
        <v>0</v>
      </c>
      <c r="N22" s="47">
        <v>0</v>
      </c>
      <c r="O22" s="48">
        <f t="shared" si="1"/>
        <v>0</v>
      </c>
      <c r="P22" s="47">
        <v>56</v>
      </c>
      <c r="Q22" s="49">
        <v>22.4</v>
      </c>
      <c r="R22" s="47">
        <v>70</v>
      </c>
      <c r="S22" s="47">
        <f>VLOOKUP(R22,'[1]PJES ADM'!$B$3:$C$23,2,FALSE)</f>
        <v>70</v>
      </c>
      <c r="T22" s="49">
        <f t="shared" si="2"/>
        <v>21</v>
      </c>
      <c r="U22" s="47">
        <v>157</v>
      </c>
      <c r="V22" s="47">
        <v>70</v>
      </c>
      <c r="W22" s="48">
        <v>21</v>
      </c>
      <c r="X22" s="50">
        <v>64.400000000000006</v>
      </c>
    </row>
    <row r="23" spans="1:24" x14ac:dyDescent="0.25">
      <c r="A23" s="47">
        <v>12</v>
      </c>
      <c r="B23" s="44">
        <v>11008394</v>
      </c>
      <c r="C23" s="44">
        <v>7</v>
      </c>
      <c r="D23" s="43" t="s">
        <v>107</v>
      </c>
      <c r="E23" s="44">
        <v>12</v>
      </c>
      <c r="F23" s="44">
        <v>130</v>
      </c>
      <c r="G23" s="44" t="s">
        <v>96</v>
      </c>
      <c r="H23" s="47">
        <v>25</v>
      </c>
      <c r="I23" s="48">
        <v>50</v>
      </c>
      <c r="J23" s="47">
        <v>2</v>
      </c>
      <c r="K23" s="48">
        <v>2</v>
      </c>
      <c r="L23" s="47">
        <v>0</v>
      </c>
      <c r="M23" s="48">
        <f t="shared" si="0"/>
        <v>0</v>
      </c>
      <c r="N23" s="47">
        <v>0</v>
      </c>
      <c r="O23" s="48">
        <f t="shared" si="1"/>
        <v>0</v>
      </c>
      <c r="P23" s="47">
        <v>52</v>
      </c>
      <c r="Q23" s="49">
        <v>20.8</v>
      </c>
      <c r="R23" s="47">
        <v>70</v>
      </c>
      <c r="S23" s="47">
        <f>VLOOKUP(R23,'[1]PJES ADM'!$B$3:$C$23,2,FALSE)</f>
        <v>70</v>
      </c>
      <c r="T23" s="49">
        <f t="shared" si="2"/>
        <v>21</v>
      </c>
      <c r="U23" s="47">
        <v>190</v>
      </c>
      <c r="V23" s="47">
        <v>70</v>
      </c>
      <c r="W23" s="48">
        <v>21</v>
      </c>
      <c r="X23" s="50">
        <v>62.8</v>
      </c>
    </row>
    <row r="24" spans="1:24" x14ac:dyDescent="0.25">
      <c r="A24" s="47">
        <v>13</v>
      </c>
      <c r="B24" s="44">
        <v>14289549</v>
      </c>
      <c r="C24" s="44">
        <v>8</v>
      </c>
      <c r="D24" s="43" t="s">
        <v>108</v>
      </c>
      <c r="E24" s="44">
        <v>12</v>
      </c>
      <c r="F24" s="44">
        <v>130</v>
      </c>
      <c r="G24" s="44" t="s">
        <v>96</v>
      </c>
      <c r="H24" s="47">
        <v>25</v>
      </c>
      <c r="I24" s="48">
        <v>50</v>
      </c>
      <c r="J24" s="47">
        <v>2</v>
      </c>
      <c r="K24" s="48">
        <v>2</v>
      </c>
      <c r="L24" s="47">
        <v>0</v>
      </c>
      <c r="M24" s="48">
        <f t="shared" si="0"/>
        <v>0</v>
      </c>
      <c r="N24" s="47">
        <v>0</v>
      </c>
      <c r="O24" s="48">
        <f t="shared" si="1"/>
        <v>0</v>
      </c>
      <c r="P24" s="47">
        <v>52</v>
      </c>
      <c r="Q24" s="49">
        <v>20.8</v>
      </c>
      <c r="R24" s="47">
        <v>70</v>
      </c>
      <c r="S24" s="47">
        <f>VLOOKUP(R24,'[1]PJES ADM'!$B$3:$C$23,2,FALSE)</f>
        <v>70</v>
      </c>
      <c r="T24" s="49">
        <v>21</v>
      </c>
      <c r="U24" s="47">
        <v>112</v>
      </c>
      <c r="V24" s="47">
        <v>70</v>
      </c>
      <c r="W24" s="48">
        <v>21</v>
      </c>
      <c r="X24" s="50">
        <v>62.8</v>
      </c>
    </row>
    <row r="25" spans="1:24" x14ac:dyDescent="0.25">
      <c r="A25" s="47">
        <v>14</v>
      </c>
      <c r="B25" s="44">
        <v>10333118</v>
      </c>
      <c r="C25" s="44">
        <v>8</v>
      </c>
      <c r="D25" s="43" t="s">
        <v>109</v>
      </c>
      <c r="E25" s="44">
        <v>12</v>
      </c>
      <c r="F25" s="44">
        <v>130</v>
      </c>
      <c r="G25" s="44" t="s">
        <v>96</v>
      </c>
      <c r="H25" s="47">
        <v>25</v>
      </c>
      <c r="I25" s="48">
        <v>50</v>
      </c>
      <c r="J25" s="47">
        <v>2</v>
      </c>
      <c r="K25" s="48">
        <v>2</v>
      </c>
      <c r="L25" s="47">
        <v>0</v>
      </c>
      <c r="M25" s="48">
        <f t="shared" si="0"/>
        <v>0</v>
      </c>
      <c r="N25" s="47">
        <v>0</v>
      </c>
      <c r="O25" s="48">
        <f t="shared" si="1"/>
        <v>0</v>
      </c>
      <c r="P25" s="47">
        <v>52</v>
      </c>
      <c r="Q25" s="49">
        <v>20.8</v>
      </c>
      <c r="R25" s="47">
        <v>70</v>
      </c>
      <c r="S25" s="47">
        <f>VLOOKUP(R25,'[1]PJES ADM'!$B$3:$C$23,2,FALSE)</f>
        <v>70</v>
      </c>
      <c r="T25" s="49">
        <f t="shared" ref="T25:T78" si="3">(S25*30%)</f>
        <v>21</v>
      </c>
      <c r="U25" s="47">
        <v>192</v>
      </c>
      <c r="V25" s="47">
        <v>70</v>
      </c>
      <c r="W25" s="48">
        <v>21</v>
      </c>
      <c r="X25" s="50">
        <v>62.8</v>
      </c>
    </row>
    <row r="26" spans="1:24" x14ac:dyDescent="0.25">
      <c r="A26" s="47">
        <v>15</v>
      </c>
      <c r="B26" s="44">
        <v>11947883</v>
      </c>
      <c r="C26" s="44">
        <v>9</v>
      </c>
      <c r="D26" s="43" t="s">
        <v>110</v>
      </c>
      <c r="E26" s="44">
        <v>12</v>
      </c>
      <c r="F26" s="44">
        <v>130</v>
      </c>
      <c r="G26" s="44" t="s">
        <v>96</v>
      </c>
      <c r="H26" s="47">
        <v>25</v>
      </c>
      <c r="I26" s="48">
        <v>50</v>
      </c>
      <c r="J26" s="47">
        <v>2</v>
      </c>
      <c r="K26" s="48">
        <v>2</v>
      </c>
      <c r="L26" s="47">
        <v>0</v>
      </c>
      <c r="M26" s="48">
        <f t="shared" si="0"/>
        <v>0</v>
      </c>
      <c r="N26" s="47">
        <v>0</v>
      </c>
      <c r="O26" s="48">
        <f t="shared" si="1"/>
        <v>0</v>
      </c>
      <c r="P26" s="47">
        <v>52</v>
      </c>
      <c r="Q26" s="49">
        <v>20.8</v>
      </c>
      <c r="R26" s="47">
        <v>70</v>
      </c>
      <c r="S26" s="47">
        <f>VLOOKUP(R26,'[1]PJES ADM'!$B$3:$C$23,2,FALSE)</f>
        <v>70</v>
      </c>
      <c r="T26" s="49">
        <f t="shared" si="3"/>
        <v>21</v>
      </c>
      <c r="U26" s="47">
        <v>158</v>
      </c>
      <c r="V26" s="47">
        <v>70</v>
      </c>
      <c r="W26" s="48">
        <v>21</v>
      </c>
      <c r="X26" s="50">
        <v>62.8</v>
      </c>
    </row>
    <row r="27" spans="1:24" x14ac:dyDescent="0.25">
      <c r="A27" s="47">
        <v>16</v>
      </c>
      <c r="B27" s="44">
        <v>9231799</v>
      </c>
      <c r="C27" s="44">
        <v>4</v>
      </c>
      <c r="D27" s="43" t="s">
        <v>111</v>
      </c>
      <c r="E27" s="44">
        <v>12</v>
      </c>
      <c r="F27" s="44">
        <v>130</v>
      </c>
      <c r="G27" s="44" t="s">
        <v>96</v>
      </c>
      <c r="H27" s="47">
        <v>22</v>
      </c>
      <c r="I27" s="48">
        <v>44</v>
      </c>
      <c r="J27" s="47">
        <v>2</v>
      </c>
      <c r="K27" s="48">
        <v>2</v>
      </c>
      <c r="L27" s="47">
        <v>0</v>
      </c>
      <c r="M27" s="48">
        <f t="shared" si="0"/>
        <v>0</v>
      </c>
      <c r="N27" s="47">
        <v>0</v>
      </c>
      <c r="O27" s="48">
        <f t="shared" si="1"/>
        <v>0</v>
      </c>
      <c r="P27" s="47">
        <v>46</v>
      </c>
      <c r="Q27" s="49">
        <v>18.399999999999999</v>
      </c>
      <c r="R27" s="47">
        <v>70</v>
      </c>
      <c r="S27" s="47">
        <f>VLOOKUP(R27,'[1]PJES ADM'!$B$3:$C$23,2,FALSE)</f>
        <v>70</v>
      </c>
      <c r="T27" s="49">
        <f t="shared" si="3"/>
        <v>21</v>
      </c>
      <c r="U27" s="47">
        <v>0</v>
      </c>
      <c r="V27" s="47">
        <v>0</v>
      </c>
      <c r="W27" s="48">
        <v>0</v>
      </c>
      <c r="X27" s="50">
        <v>39.4</v>
      </c>
    </row>
    <row r="28" spans="1:24" x14ac:dyDescent="0.25">
      <c r="A28" s="47">
        <v>17</v>
      </c>
      <c r="B28" s="44">
        <v>11816013</v>
      </c>
      <c r="C28" s="44">
        <v>4</v>
      </c>
      <c r="D28" s="43" t="s">
        <v>112</v>
      </c>
      <c r="E28" s="44">
        <v>12</v>
      </c>
      <c r="F28" s="44">
        <v>130</v>
      </c>
      <c r="G28" s="44" t="s">
        <v>96</v>
      </c>
      <c r="H28" s="47">
        <v>22</v>
      </c>
      <c r="I28" s="48">
        <v>44</v>
      </c>
      <c r="J28" s="47">
        <v>0</v>
      </c>
      <c r="K28" s="48">
        <v>0</v>
      </c>
      <c r="L28" s="47">
        <v>0</v>
      </c>
      <c r="M28" s="48">
        <f t="shared" si="0"/>
        <v>0</v>
      </c>
      <c r="N28" s="47">
        <v>0</v>
      </c>
      <c r="O28" s="48">
        <f t="shared" si="1"/>
        <v>0</v>
      </c>
      <c r="P28" s="47">
        <v>44</v>
      </c>
      <c r="Q28" s="49">
        <v>17.600000000000001</v>
      </c>
      <c r="R28" s="47">
        <v>70</v>
      </c>
      <c r="S28" s="47">
        <f>VLOOKUP(R28,'[1]PJES ADM'!$B$3:$C$23,2,FALSE)</f>
        <v>70</v>
      </c>
      <c r="T28" s="49">
        <f t="shared" si="3"/>
        <v>21</v>
      </c>
      <c r="U28" s="47">
        <v>164</v>
      </c>
      <c r="V28" s="47">
        <v>70</v>
      </c>
      <c r="W28" s="48">
        <v>21</v>
      </c>
      <c r="X28" s="50">
        <v>59.6</v>
      </c>
    </row>
    <row r="29" spans="1:24" x14ac:dyDescent="0.25">
      <c r="A29" s="47">
        <v>18</v>
      </c>
      <c r="B29" s="44">
        <v>9512349</v>
      </c>
      <c r="C29" s="44" t="s">
        <v>57</v>
      </c>
      <c r="D29" s="43" t="s">
        <v>113</v>
      </c>
      <c r="E29" s="44">
        <v>12</v>
      </c>
      <c r="F29" s="44">
        <v>130</v>
      </c>
      <c r="G29" s="44" t="s">
        <v>96</v>
      </c>
      <c r="H29" s="47">
        <v>21</v>
      </c>
      <c r="I29" s="48">
        <v>42</v>
      </c>
      <c r="J29" s="47">
        <v>0</v>
      </c>
      <c r="K29" s="48">
        <v>0</v>
      </c>
      <c r="L29" s="47">
        <v>0</v>
      </c>
      <c r="M29" s="48">
        <f t="shared" si="0"/>
        <v>0</v>
      </c>
      <c r="N29" s="47">
        <v>0</v>
      </c>
      <c r="O29" s="48">
        <f t="shared" si="1"/>
        <v>0</v>
      </c>
      <c r="P29" s="47">
        <v>42</v>
      </c>
      <c r="Q29" s="49">
        <v>16.8</v>
      </c>
      <c r="R29" s="47">
        <v>70</v>
      </c>
      <c r="S29" s="47">
        <f>VLOOKUP(R29,'[1]PJES ADM'!$B$3:$C$23,2,FALSE)</f>
        <v>70</v>
      </c>
      <c r="T29" s="49">
        <f t="shared" si="3"/>
        <v>21</v>
      </c>
      <c r="U29" s="47">
        <v>173</v>
      </c>
      <c r="V29" s="47">
        <v>70</v>
      </c>
      <c r="W29" s="48">
        <v>21</v>
      </c>
      <c r="X29" s="50">
        <v>58.8</v>
      </c>
    </row>
    <row r="30" spans="1:24" x14ac:dyDescent="0.25">
      <c r="A30" s="47">
        <v>19</v>
      </c>
      <c r="B30" s="44">
        <v>9758525</v>
      </c>
      <c r="C30" s="44">
        <v>3</v>
      </c>
      <c r="D30" s="43" t="s">
        <v>114</v>
      </c>
      <c r="E30" s="44">
        <v>12</v>
      </c>
      <c r="F30" s="44">
        <v>130</v>
      </c>
      <c r="G30" s="44" t="s">
        <v>96</v>
      </c>
      <c r="H30" s="47">
        <v>25</v>
      </c>
      <c r="I30" s="48">
        <v>50</v>
      </c>
      <c r="J30" s="47">
        <v>1</v>
      </c>
      <c r="K30" s="48">
        <v>1</v>
      </c>
      <c r="L30" s="47">
        <v>0</v>
      </c>
      <c r="M30" s="48">
        <f t="shared" si="0"/>
        <v>0</v>
      </c>
      <c r="N30" s="47">
        <v>0</v>
      </c>
      <c r="O30" s="48">
        <f t="shared" si="1"/>
        <v>0</v>
      </c>
      <c r="P30" s="47">
        <v>51</v>
      </c>
      <c r="Q30" s="49">
        <v>20.399999999999999</v>
      </c>
      <c r="R30" s="47">
        <v>70</v>
      </c>
      <c r="S30" s="47">
        <f>VLOOKUP(R30,'[1]PJES ADM'!$B$3:$C$23,2,FALSE)</f>
        <v>70</v>
      </c>
      <c r="T30" s="49">
        <f t="shared" si="3"/>
        <v>21</v>
      </c>
      <c r="U30" s="47">
        <v>86</v>
      </c>
      <c r="V30" s="47">
        <v>70</v>
      </c>
      <c r="W30" s="48">
        <v>21</v>
      </c>
      <c r="X30" s="50">
        <v>62.4</v>
      </c>
    </row>
    <row r="31" spans="1:24" x14ac:dyDescent="0.25">
      <c r="A31" s="47">
        <v>20</v>
      </c>
      <c r="B31" s="44">
        <v>11930396</v>
      </c>
      <c r="C31" s="44">
        <v>6</v>
      </c>
      <c r="D31" s="43" t="s">
        <v>115</v>
      </c>
      <c r="E31" s="44">
        <v>12</v>
      </c>
      <c r="F31" s="44">
        <v>130</v>
      </c>
      <c r="G31" s="44" t="s">
        <v>96</v>
      </c>
      <c r="H31" s="47">
        <v>22</v>
      </c>
      <c r="I31" s="48">
        <v>44</v>
      </c>
      <c r="J31" s="47">
        <v>0</v>
      </c>
      <c r="K31" s="48">
        <v>0</v>
      </c>
      <c r="L31" s="47">
        <v>0</v>
      </c>
      <c r="M31" s="48">
        <f t="shared" si="0"/>
        <v>0</v>
      </c>
      <c r="N31" s="47">
        <v>0</v>
      </c>
      <c r="O31" s="48">
        <f t="shared" si="1"/>
        <v>0</v>
      </c>
      <c r="P31" s="47">
        <v>44</v>
      </c>
      <c r="Q31" s="49">
        <v>17.600000000000001</v>
      </c>
      <c r="R31" s="47">
        <v>70</v>
      </c>
      <c r="S31" s="47">
        <f>VLOOKUP(R31,'[1]PJES ADM'!$B$3:$C$23,2,FALSE)</f>
        <v>70</v>
      </c>
      <c r="T31" s="49">
        <f t="shared" si="3"/>
        <v>21</v>
      </c>
      <c r="U31" s="47">
        <v>95</v>
      </c>
      <c r="V31" s="47">
        <v>70</v>
      </c>
      <c r="W31" s="48">
        <v>21</v>
      </c>
      <c r="X31" s="50">
        <v>59.6</v>
      </c>
    </row>
    <row r="32" spans="1:24" x14ac:dyDescent="0.25">
      <c r="A32" s="47">
        <v>21</v>
      </c>
      <c r="B32" s="44">
        <v>10010826</v>
      </c>
      <c r="C32" s="44">
        <v>7</v>
      </c>
      <c r="D32" s="43" t="s">
        <v>116</v>
      </c>
      <c r="E32" s="44">
        <v>13</v>
      </c>
      <c r="F32" s="44">
        <v>130</v>
      </c>
      <c r="G32" s="44" t="s">
        <v>96</v>
      </c>
      <c r="H32" s="47">
        <v>21</v>
      </c>
      <c r="I32" s="48">
        <v>42</v>
      </c>
      <c r="J32" s="47">
        <v>2</v>
      </c>
      <c r="K32" s="48">
        <v>2</v>
      </c>
      <c r="L32" s="47">
        <v>0</v>
      </c>
      <c r="M32" s="48">
        <f t="shared" si="0"/>
        <v>0</v>
      </c>
      <c r="N32" s="47">
        <v>0</v>
      </c>
      <c r="O32" s="48">
        <f t="shared" si="1"/>
        <v>0</v>
      </c>
      <c r="P32" s="47">
        <v>44</v>
      </c>
      <c r="Q32" s="49">
        <v>17.600000000000001</v>
      </c>
      <c r="R32" s="47">
        <v>70</v>
      </c>
      <c r="S32" s="47">
        <f>VLOOKUP(R32,'[1]PJES ADM'!$B$3:$C$23,2,FALSE)</f>
        <v>70</v>
      </c>
      <c r="T32" s="49">
        <f t="shared" si="3"/>
        <v>21</v>
      </c>
      <c r="U32" s="47">
        <v>99</v>
      </c>
      <c r="V32" s="47">
        <v>70</v>
      </c>
      <c r="W32" s="48">
        <v>21</v>
      </c>
      <c r="X32" s="50">
        <v>59.6</v>
      </c>
    </row>
    <row r="33" spans="1:24" x14ac:dyDescent="0.25">
      <c r="A33" s="47">
        <v>22</v>
      </c>
      <c r="B33" s="44">
        <v>9941025</v>
      </c>
      <c r="C33" s="44">
        <v>6</v>
      </c>
      <c r="D33" s="43" t="s">
        <v>117</v>
      </c>
      <c r="E33" s="44">
        <v>13</v>
      </c>
      <c r="F33" s="44">
        <v>130</v>
      </c>
      <c r="G33" s="44" t="s">
        <v>96</v>
      </c>
      <c r="H33" s="47">
        <v>21</v>
      </c>
      <c r="I33" s="48">
        <v>42</v>
      </c>
      <c r="J33" s="47">
        <v>2</v>
      </c>
      <c r="K33" s="48">
        <v>2</v>
      </c>
      <c r="L33" s="47">
        <v>0</v>
      </c>
      <c r="M33" s="48">
        <f t="shared" si="0"/>
        <v>0</v>
      </c>
      <c r="N33" s="47">
        <v>0</v>
      </c>
      <c r="O33" s="48">
        <f t="shared" si="1"/>
        <v>0</v>
      </c>
      <c r="P33" s="47">
        <v>44</v>
      </c>
      <c r="Q33" s="49">
        <v>17.600000000000001</v>
      </c>
      <c r="R33" s="47">
        <v>70</v>
      </c>
      <c r="S33" s="47">
        <f>VLOOKUP(R33,'[1]PJES ADM'!$B$3:$C$23,2,FALSE)</f>
        <v>70</v>
      </c>
      <c r="T33" s="49">
        <f t="shared" si="3"/>
        <v>21</v>
      </c>
      <c r="U33" s="47">
        <v>267</v>
      </c>
      <c r="V33" s="47">
        <v>70</v>
      </c>
      <c r="W33" s="48">
        <v>21</v>
      </c>
      <c r="X33" s="50">
        <v>59.6</v>
      </c>
    </row>
    <row r="34" spans="1:24" x14ac:dyDescent="0.25">
      <c r="A34" s="47">
        <v>23</v>
      </c>
      <c r="B34" s="44">
        <v>10585462</v>
      </c>
      <c r="C34" s="44">
        <v>5</v>
      </c>
      <c r="D34" s="43" t="s">
        <v>118</v>
      </c>
      <c r="E34" s="44">
        <v>13</v>
      </c>
      <c r="F34" s="44">
        <v>130</v>
      </c>
      <c r="G34" s="44" t="s">
        <v>96</v>
      </c>
      <c r="H34" s="47">
        <v>21</v>
      </c>
      <c r="I34" s="48">
        <v>42</v>
      </c>
      <c r="J34" s="47">
        <v>2</v>
      </c>
      <c r="K34" s="48">
        <v>2</v>
      </c>
      <c r="L34" s="47">
        <v>0</v>
      </c>
      <c r="M34" s="48">
        <f t="shared" si="0"/>
        <v>0</v>
      </c>
      <c r="N34" s="47">
        <v>0</v>
      </c>
      <c r="O34" s="48">
        <f t="shared" si="1"/>
        <v>0</v>
      </c>
      <c r="P34" s="47">
        <v>44</v>
      </c>
      <c r="Q34" s="49">
        <v>17.600000000000001</v>
      </c>
      <c r="R34" s="47">
        <v>70</v>
      </c>
      <c r="S34" s="47">
        <f>VLOOKUP(R34,'[1]PJES ADM'!$B$3:$C$23,2,FALSE)</f>
        <v>70</v>
      </c>
      <c r="T34" s="49">
        <f t="shared" si="3"/>
        <v>21</v>
      </c>
      <c r="U34" s="47">
        <v>65</v>
      </c>
      <c r="V34" s="47">
        <v>70</v>
      </c>
      <c r="W34" s="48">
        <v>21</v>
      </c>
      <c r="X34" s="50">
        <v>59.6</v>
      </c>
    </row>
    <row r="35" spans="1:24" x14ac:dyDescent="0.25">
      <c r="A35" s="47">
        <v>24</v>
      </c>
      <c r="B35" s="44">
        <v>9504413</v>
      </c>
      <c r="C35" s="44">
        <v>1</v>
      </c>
      <c r="D35" s="43" t="s">
        <v>119</v>
      </c>
      <c r="E35" s="44">
        <v>13</v>
      </c>
      <c r="F35" s="44">
        <v>130</v>
      </c>
      <c r="G35" s="44" t="s">
        <v>96</v>
      </c>
      <c r="H35" s="47">
        <v>19</v>
      </c>
      <c r="I35" s="48">
        <v>38</v>
      </c>
      <c r="J35" s="47">
        <v>2</v>
      </c>
      <c r="K35" s="48">
        <v>2</v>
      </c>
      <c r="L35" s="47">
        <v>0</v>
      </c>
      <c r="M35" s="48">
        <f t="shared" si="0"/>
        <v>0</v>
      </c>
      <c r="N35" s="47">
        <v>0</v>
      </c>
      <c r="O35" s="48">
        <f t="shared" si="1"/>
        <v>0</v>
      </c>
      <c r="P35" s="47">
        <v>40</v>
      </c>
      <c r="Q35" s="49">
        <v>16</v>
      </c>
      <c r="R35" s="47">
        <v>70</v>
      </c>
      <c r="S35" s="47">
        <f>VLOOKUP(R35,'[1]PJES ADM'!$B$3:$C$23,2,FALSE)</f>
        <v>70</v>
      </c>
      <c r="T35" s="49">
        <f t="shared" si="3"/>
        <v>21</v>
      </c>
      <c r="U35" s="47">
        <v>78</v>
      </c>
      <c r="V35" s="47">
        <v>70</v>
      </c>
      <c r="W35" s="48">
        <v>21</v>
      </c>
      <c r="X35" s="50">
        <v>58</v>
      </c>
    </row>
    <row r="36" spans="1:24" x14ac:dyDescent="0.25">
      <c r="A36" s="47">
        <v>25</v>
      </c>
      <c r="B36" s="44">
        <v>11269048</v>
      </c>
      <c r="C36" s="44">
        <v>4</v>
      </c>
      <c r="D36" s="43" t="s">
        <v>120</v>
      </c>
      <c r="E36" s="44">
        <v>13</v>
      </c>
      <c r="F36" s="44">
        <v>130</v>
      </c>
      <c r="G36" s="44" t="s">
        <v>96</v>
      </c>
      <c r="H36" s="47">
        <v>19</v>
      </c>
      <c r="I36" s="48">
        <v>38</v>
      </c>
      <c r="J36" s="47">
        <v>2</v>
      </c>
      <c r="K36" s="48">
        <v>2</v>
      </c>
      <c r="L36" s="47">
        <v>0</v>
      </c>
      <c r="M36" s="48">
        <f t="shared" si="0"/>
        <v>0</v>
      </c>
      <c r="N36" s="47">
        <v>0</v>
      </c>
      <c r="O36" s="48">
        <f t="shared" si="1"/>
        <v>0</v>
      </c>
      <c r="P36" s="47">
        <v>40</v>
      </c>
      <c r="Q36" s="49">
        <v>16</v>
      </c>
      <c r="R36" s="47">
        <v>70</v>
      </c>
      <c r="S36" s="47">
        <f>VLOOKUP(R36,'[1]PJES ADM'!$B$3:$C$23,2,FALSE)</f>
        <v>70</v>
      </c>
      <c r="T36" s="49">
        <f t="shared" si="3"/>
        <v>21</v>
      </c>
      <c r="U36" s="47">
        <v>108</v>
      </c>
      <c r="V36" s="47">
        <v>70</v>
      </c>
      <c r="W36" s="48">
        <v>21</v>
      </c>
      <c r="X36" s="50">
        <v>58</v>
      </c>
    </row>
    <row r="37" spans="1:24" x14ac:dyDescent="0.25">
      <c r="A37" s="47">
        <v>26</v>
      </c>
      <c r="B37" s="44">
        <v>10812669</v>
      </c>
      <c r="C37" s="44">
        <v>8</v>
      </c>
      <c r="D37" s="43" t="s">
        <v>121</v>
      </c>
      <c r="E37" s="44">
        <v>13</v>
      </c>
      <c r="F37" s="44">
        <v>130</v>
      </c>
      <c r="G37" s="44" t="s">
        <v>96</v>
      </c>
      <c r="H37" s="47">
        <v>19</v>
      </c>
      <c r="I37" s="48">
        <v>38</v>
      </c>
      <c r="J37" s="47">
        <v>2</v>
      </c>
      <c r="K37" s="48">
        <v>2</v>
      </c>
      <c r="L37" s="47">
        <v>0</v>
      </c>
      <c r="M37" s="48">
        <f t="shared" si="0"/>
        <v>0</v>
      </c>
      <c r="N37" s="47">
        <v>0</v>
      </c>
      <c r="O37" s="48">
        <f t="shared" si="1"/>
        <v>0</v>
      </c>
      <c r="P37" s="47">
        <v>40</v>
      </c>
      <c r="Q37" s="49">
        <v>16</v>
      </c>
      <c r="R37" s="47">
        <v>70</v>
      </c>
      <c r="S37" s="47">
        <v>70</v>
      </c>
      <c r="T37" s="49">
        <f t="shared" si="3"/>
        <v>21</v>
      </c>
      <c r="U37" s="47">
        <v>149</v>
      </c>
      <c r="V37" s="47">
        <v>70</v>
      </c>
      <c r="W37" s="48">
        <v>21</v>
      </c>
      <c r="X37" s="50">
        <v>58</v>
      </c>
    </row>
    <row r="38" spans="1:24" x14ac:dyDescent="0.25">
      <c r="A38" s="47">
        <v>27</v>
      </c>
      <c r="B38" s="44">
        <v>10901930</v>
      </c>
      <c r="C38" s="44">
        <v>5</v>
      </c>
      <c r="D38" s="43" t="s">
        <v>122</v>
      </c>
      <c r="E38" s="44">
        <v>13</v>
      </c>
      <c r="F38" s="44">
        <v>130</v>
      </c>
      <c r="G38" s="44" t="s">
        <v>96</v>
      </c>
      <c r="H38" s="47">
        <v>19</v>
      </c>
      <c r="I38" s="48">
        <v>38</v>
      </c>
      <c r="J38" s="47">
        <v>2</v>
      </c>
      <c r="K38" s="48">
        <v>2</v>
      </c>
      <c r="L38" s="47">
        <v>0</v>
      </c>
      <c r="M38" s="48">
        <f t="shared" si="0"/>
        <v>0</v>
      </c>
      <c r="N38" s="47">
        <v>0</v>
      </c>
      <c r="O38" s="48">
        <f t="shared" si="1"/>
        <v>0</v>
      </c>
      <c r="P38" s="47">
        <v>40</v>
      </c>
      <c r="Q38" s="49">
        <v>16</v>
      </c>
      <c r="R38" s="47">
        <v>70</v>
      </c>
      <c r="S38" s="47">
        <f>VLOOKUP(R38,'[1]PJES ADM'!$B$3:$C$23,2,FALSE)</f>
        <v>70</v>
      </c>
      <c r="T38" s="49">
        <f t="shared" si="3"/>
        <v>21</v>
      </c>
      <c r="U38" s="47">
        <v>81</v>
      </c>
      <c r="V38" s="47">
        <v>70</v>
      </c>
      <c r="W38" s="48">
        <v>21</v>
      </c>
      <c r="X38" s="50">
        <v>58</v>
      </c>
    </row>
    <row r="39" spans="1:24" x14ac:dyDescent="0.25">
      <c r="A39" s="47">
        <v>28</v>
      </c>
      <c r="B39" s="44">
        <v>9312519</v>
      </c>
      <c r="C39" s="44">
        <v>3</v>
      </c>
      <c r="D39" s="43" t="s">
        <v>123</v>
      </c>
      <c r="E39" s="44">
        <v>13</v>
      </c>
      <c r="F39" s="44">
        <v>130</v>
      </c>
      <c r="G39" s="44" t="s">
        <v>96</v>
      </c>
      <c r="H39" s="47">
        <v>17</v>
      </c>
      <c r="I39" s="48">
        <v>34</v>
      </c>
      <c r="J39" s="47">
        <v>2</v>
      </c>
      <c r="K39" s="48">
        <v>2</v>
      </c>
      <c r="L39" s="47">
        <v>0</v>
      </c>
      <c r="M39" s="48">
        <f t="shared" si="0"/>
        <v>0</v>
      </c>
      <c r="N39" s="47">
        <v>0</v>
      </c>
      <c r="O39" s="48">
        <f t="shared" si="1"/>
        <v>0</v>
      </c>
      <c r="P39" s="47">
        <v>36</v>
      </c>
      <c r="Q39" s="49">
        <v>14.4</v>
      </c>
      <c r="R39" s="47">
        <v>70</v>
      </c>
      <c r="S39" s="47">
        <f>VLOOKUP(R39,'[1]PJES ADM'!$B$3:$C$23,2,FALSE)</f>
        <v>70</v>
      </c>
      <c r="T39" s="49">
        <f t="shared" si="3"/>
        <v>21</v>
      </c>
      <c r="U39" s="47">
        <v>153</v>
      </c>
      <c r="V39" s="47">
        <v>70</v>
      </c>
      <c r="W39" s="48">
        <v>21</v>
      </c>
      <c r="X39" s="50">
        <v>56.4</v>
      </c>
    </row>
    <row r="40" spans="1:24" x14ac:dyDescent="0.25">
      <c r="A40" s="47">
        <v>29</v>
      </c>
      <c r="B40" s="44">
        <v>10686475</v>
      </c>
      <c r="C40" s="44">
        <v>6</v>
      </c>
      <c r="D40" s="43" t="s">
        <v>124</v>
      </c>
      <c r="E40" s="44">
        <v>13</v>
      </c>
      <c r="F40" s="44">
        <v>130</v>
      </c>
      <c r="G40" s="44" t="s">
        <v>96</v>
      </c>
      <c r="H40" s="47">
        <v>17</v>
      </c>
      <c r="I40" s="48">
        <v>34</v>
      </c>
      <c r="J40" s="47">
        <v>2</v>
      </c>
      <c r="K40" s="48">
        <v>2</v>
      </c>
      <c r="L40" s="47">
        <v>0</v>
      </c>
      <c r="M40" s="48">
        <f t="shared" si="0"/>
        <v>0</v>
      </c>
      <c r="N40" s="47">
        <v>0</v>
      </c>
      <c r="O40" s="48">
        <f t="shared" si="1"/>
        <v>0</v>
      </c>
      <c r="P40" s="47">
        <v>36</v>
      </c>
      <c r="Q40" s="49">
        <v>14.4</v>
      </c>
      <c r="R40" s="47">
        <v>70</v>
      </c>
      <c r="S40" s="47">
        <f>VLOOKUP(R40,'[1]PJES ADM'!$B$3:$C$23,2,FALSE)</f>
        <v>70</v>
      </c>
      <c r="T40" s="49">
        <f t="shared" si="3"/>
        <v>21</v>
      </c>
      <c r="U40" s="47">
        <v>99</v>
      </c>
      <c r="V40" s="47">
        <v>70</v>
      </c>
      <c r="W40" s="48">
        <v>21</v>
      </c>
      <c r="X40" s="50">
        <v>56.4</v>
      </c>
    </row>
    <row r="41" spans="1:24" x14ac:dyDescent="0.25">
      <c r="A41" s="47">
        <v>30</v>
      </c>
      <c r="B41" s="44">
        <v>11097794</v>
      </c>
      <c r="C41" s="44">
        <v>8</v>
      </c>
      <c r="D41" s="43" t="s">
        <v>125</v>
      </c>
      <c r="E41" s="44">
        <v>13</v>
      </c>
      <c r="F41" s="44">
        <v>130</v>
      </c>
      <c r="G41" s="44" t="s">
        <v>96</v>
      </c>
      <c r="H41" s="47">
        <v>17</v>
      </c>
      <c r="I41" s="48">
        <v>34</v>
      </c>
      <c r="J41" s="47">
        <v>2</v>
      </c>
      <c r="K41" s="48">
        <v>2</v>
      </c>
      <c r="L41" s="47">
        <v>0</v>
      </c>
      <c r="M41" s="48">
        <f t="shared" si="0"/>
        <v>0</v>
      </c>
      <c r="N41" s="47">
        <v>0</v>
      </c>
      <c r="O41" s="48">
        <f t="shared" si="1"/>
        <v>0</v>
      </c>
      <c r="P41" s="47">
        <v>36</v>
      </c>
      <c r="Q41" s="49">
        <v>14.4</v>
      </c>
      <c r="R41" s="47">
        <v>70</v>
      </c>
      <c r="S41" s="47">
        <f>VLOOKUP(R41,'[1]PJES ADM'!$B$3:$C$23,2,FALSE)</f>
        <v>70</v>
      </c>
      <c r="T41" s="49">
        <f t="shared" si="3"/>
        <v>21</v>
      </c>
      <c r="U41" s="47">
        <v>152</v>
      </c>
      <c r="V41" s="47">
        <v>70</v>
      </c>
      <c r="W41" s="48">
        <v>21</v>
      </c>
      <c r="X41" s="50">
        <v>56.4</v>
      </c>
    </row>
    <row r="42" spans="1:24" x14ac:dyDescent="0.25">
      <c r="A42" s="47">
        <v>31</v>
      </c>
      <c r="B42" s="44">
        <v>10749096</v>
      </c>
      <c r="C42" s="44">
        <v>5</v>
      </c>
      <c r="D42" s="43" t="s">
        <v>126</v>
      </c>
      <c r="E42" s="44">
        <v>13</v>
      </c>
      <c r="F42" s="44">
        <v>130</v>
      </c>
      <c r="G42" s="44" t="s">
        <v>96</v>
      </c>
      <c r="H42" s="47">
        <v>17</v>
      </c>
      <c r="I42" s="48">
        <v>34</v>
      </c>
      <c r="J42" s="47">
        <v>2</v>
      </c>
      <c r="K42" s="48">
        <v>2</v>
      </c>
      <c r="L42" s="47">
        <v>0</v>
      </c>
      <c r="M42" s="48">
        <f t="shared" si="0"/>
        <v>0</v>
      </c>
      <c r="N42" s="47">
        <v>0</v>
      </c>
      <c r="O42" s="48">
        <f t="shared" si="1"/>
        <v>0</v>
      </c>
      <c r="P42" s="47">
        <v>36</v>
      </c>
      <c r="Q42" s="49">
        <v>14.4</v>
      </c>
      <c r="R42" s="47">
        <v>70</v>
      </c>
      <c r="S42" s="47">
        <f>VLOOKUP(R42,'[1]PJES ADM'!$B$3:$C$23,2,FALSE)</f>
        <v>70</v>
      </c>
      <c r="T42" s="49">
        <f t="shared" si="3"/>
        <v>21</v>
      </c>
      <c r="U42" s="47">
        <v>111</v>
      </c>
      <c r="V42" s="47">
        <v>70</v>
      </c>
      <c r="W42" s="48">
        <v>21</v>
      </c>
      <c r="X42" s="50">
        <v>56.4</v>
      </c>
    </row>
    <row r="43" spans="1:24" x14ac:dyDescent="0.25">
      <c r="A43" s="47">
        <v>32</v>
      </c>
      <c r="B43" s="44">
        <v>12439045</v>
      </c>
      <c r="C43" s="44">
        <v>1</v>
      </c>
      <c r="D43" s="43" t="s">
        <v>127</v>
      </c>
      <c r="E43" s="44">
        <v>13</v>
      </c>
      <c r="F43" s="44">
        <v>130</v>
      </c>
      <c r="G43" s="44" t="s">
        <v>96</v>
      </c>
      <c r="H43" s="47">
        <v>17</v>
      </c>
      <c r="I43" s="48">
        <v>34</v>
      </c>
      <c r="J43" s="47">
        <v>2</v>
      </c>
      <c r="K43" s="48">
        <v>2</v>
      </c>
      <c r="L43" s="47">
        <v>0</v>
      </c>
      <c r="M43" s="48">
        <f t="shared" si="0"/>
        <v>0</v>
      </c>
      <c r="N43" s="47">
        <v>0</v>
      </c>
      <c r="O43" s="48">
        <f t="shared" si="1"/>
        <v>0</v>
      </c>
      <c r="P43" s="47">
        <v>36</v>
      </c>
      <c r="Q43" s="49">
        <v>14.4</v>
      </c>
      <c r="R43" s="47">
        <v>70</v>
      </c>
      <c r="S43" s="47">
        <f>VLOOKUP(R43,'[1]PJES ADM'!$B$3:$C$23,2,FALSE)</f>
        <v>70</v>
      </c>
      <c r="T43" s="49">
        <f t="shared" si="3"/>
        <v>21</v>
      </c>
      <c r="U43" s="47">
        <v>244</v>
      </c>
      <c r="V43" s="47">
        <v>70</v>
      </c>
      <c r="W43" s="48">
        <v>21</v>
      </c>
      <c r="X43" s="50">
        <v>56.4</v>
      </c>
    </row>
    <row r="44" spans="1:24" x14ac:dyDescent="0.25">
      <c r="A44" s="47">
        <v>33</v>
      </c>
      <c r="B44" s="44">
        <v>9847667</v>
      </c>
      <c r="C44" s="44">
        <v>9</v>
      </c>
      <c r="D44" s="43" t="s">
        <v>128</v>
      </c>
      <c r="E44" s="44">
        <v>13</v>
      </c>
      <c r="F44" s="44">
        <v>130</v>
      </c>
      <c r="G44" s="44" t="s">
        <v>96</v>
      </c>
      <c r="H44" s="47">
        <v>17</v>
      </c>
      <c r="I44" s="48">
        <v>34</v>
      </c>
      <c r="J44" s="47">
        <v>2</v>
      </c>
      <c r="K44" s="48">
        <v>2</v>
      </c>
      <c r="L44" s="47">
        <v>0</v>
      </c>
      <c r="M44" s="48">
        <f t="shared" si="0"/>
        <v>0</v>
      </c>
      <c r="N44" s="47">
        <v>0</v>
      </c>
      <c r="O44" s="48">
        <f t="shared" si="1"/>
        <v>0</v>
      </c>
      <c r="P44" s="47">
        <v>36</v>
      </c>
      <c r="Q44" s="49">
        <v>14.4</v>
      </c>
      <c r="R44" s="47">
        <v>70</v>
      </c>
      <c r="S44" s="47">
        <f>VLOOKUP(R44,'[1]PJES ADM'!$B$3:$C$23,2,FALSE)</f>
        <v>70</v>
      </c>
      <c r="T44" s="49">
        <f t="shared" si="3"/>
        <v>21</v>
      </c>
      <c r="U44" s="47">
        <v>384</v>
      </c>
      <c r="V44" s="47">
        <v>70</v>
      </c>
      <c r="W44" s="48">
        <v>21</v>
      </c>
      <c r="X44" s="50">
        <v>56.4</v>
      </c>
    </row>
    <row r="45" spans="1:24" x14ac:dyDescent="0.25">
      <c r="A45" s="47">
        <v>34</v>
      </c>
      <c r="B45" s="44">
        <v>9274820</v>
      </c>
      <c r="C45" s="44">
        <v>0</v>
      </c>
      <c r="D45" s="43" t="s">
        <v>129</v>
      </c>
      <c r="E45" s="44">
        <v>13</v>
      </c>
      <c r="F45" s="44">
        <v>130</v>
      </c>
      <c r="G45" s="44" t="s">
        <v>96</v>
      </c>
      <c r="H45" s="47">
        <v>12</v>
      </c>
      <c r="I45" s="48">
        <v>24</v>
      </c>
      <c r="J45" s="47">
        <v>2</v>
      </c>
      <c r="K45" s="48">
        <v>2</v>
      </c>
      <c r="L45" s="47">
        <v>0</v>
      </c>
      <c r="M45" s="48">
        <f t="shared" si="0"/>
        <v>0</v>
      </c>
      <c r="N45" s="47">
        <v>0</v>
      </c>
      <c r="O45" s="48">
        <f t="shared" si="1"/>
        <v>0</v>
      </c>
      <c r="P45" s="47">
        <v>26</v>
      </c>
      <c r="Q45" s="49">
        <v>10.4</v>
      </c>
      <c r="R45" s="47">
        <v>70</v>
      </c>
      <c r="S45" s="47">
        <f>VLOOKUP(R45,'[1]PJES ADM'!$B$3:$C$23,2,FALSE)</f>
        <v>70</v>
      </c>
      <c r="T45" s="49">
        <f t="shared" si="3"/>
        <v>21</v>
      </c>
      <c r="U45" s="47">
        <v>124</v>
      </c>
      <c r="V45" s="47">
        <v>70</v>
      </c>
      <c r="W45" s="48">
        <v>21</v>
      </c>
      <c r="X45" s="50">
        <v>52.4</v>
      </c>
    </row>
    <row r="46" spans="1:24" x14ac:dyDescent="0.25">
      <c r="A46" s="47">
        <v>35</v>
      </c>
      <c r="B46" s="44">
        <v>9515110</v>
      </c>
      <c r="C46" s="44">
        <v>8</v>
      </c>
      <c r="D46" s="43" t="s">
        <v>130</v>
      </c>
      <c r="E46" s="44">
        <v>13</v>
      </c>
      <c r="F46" s="44">
        <v>130</v>
      </c>
      <c r="G46" s="44" t="s">
        <v>96</v>
      </c>
      <c r="H46" s="47">
        <v>12</v>
      </c>
      <c r="I46" s="48">
        <v>24</v>
      </c>
      <c r="J46" s="47">
        <v>0</v>
      </c>
      <c r="K46" s="48">
        <v>0</v>
      </c>
      <c r="L46" s="47">
        <v>0</v>
      </c>
      <c r="M46" s="48">
        <f t="shared" si="0"/>
        <v>0</v>
      </c>
      <c r="N46" s="47">
        <v>0</v>
      </c>
      <c r="O46" s="48">
        <f t="shared" si="1"/>
        <v>0</v>
      </c>
      <c r="P46" s="47">
        <v>24</v>
      </c>
      <c r="Q46" s="49">
        <v>9.6</v>
      </c>
      <c r="R46" s="47">
        <v>70</v>
      </c>
      <c r="S46" s="47">
        <f>VLOOKUP(R46,'[1]PJES ADM'!$B$3:$C$23,2,FALSE)</f>
        <v>70</v>
      </c>
      <c r="T46" s="49">
        <f t="shared" si="3"/>
        <v>21</v>
      </c>
      <c r="U46" s="47">
        <v>387</v>
      </c>
      <c r="V46" s="47">
        <v>70</v>
      </c>
      <c r="W46" s="48">
        <v>21</v>
      </c>
      <c r="X46" s="50">
        <v>51.6</v>
      </c>
    </row>
    <row r="47" spans="1:24" x14ac:dyDescent="0.25">
      <c r="A47" s="47">
        <v>36</v>
      </c>
      <c r="B47" s="44">
        <v>8481099</v>
      </c>
      <c r="C47" s="44">
        <v>1</v>
      </c>
      <c r="D47" s="43" t="s">
        <v>131</v>
      </c>
      <c r="E47" s="44">
        <v>13</v>
      </c>
      <c r="F47" s="44">
        <v>130</v>
      </c>
      <c r="G47" s="44" t="s">
        <v>96</v>
      </c>
      <c r="H47" s="47">
        <v>10</v>
      </c>
      <c r="I47" s="48">
        <v>20</v>
      </c>
      <c r="J47" s="47">
        <v>1</v>
      </c>
      <c r="K47" s="48">
        <v>1</v>
      </c>
      <c r="L47" s="47">
        <v>7</v>
      </c>
      <c r="M47" s="48">
        <v>7</v>
      </c>
      <c r="N47" s="47">
        <v>0</v>
      </c>
      <c r="O47" s="48">
        <f t="shared" si="1"/>
        <v>0</v>
      </c>
      <c r="P47" s="47">
        <v>28</v>
      </c>
      <c r="Q47" s="49">
        <v>11.2</v>
      </c>
      <c r="R47" s="47">
        <v>70</v>
      </c>
      <c r="S47" s="47">
        <f>VLOOKUP(R47,'[1]PJES ADM'!$B$3:$C$23,2,FALSE)</f>
        <v>70</v>
      </c>
      <c r="T47" s="49">
        <f t="shared" si="3"/>
        <v>21</v>
      </c>
      <c r="U47" s="47">
        <v>91</v>
      </c>
      <c r="V47" s="47">
        <v>70</v>
      </c>
      <c r="W47" s="48">
        <v>21</v>
      </c>
      <c r="X47" s="50">
        <v>53.2</v>
      </c>
    </row>
    <row r="48" spans="1:24" x14ac:dyDescent="0.25">
      <c r="A48" s="47">
        <v>37</v>
      </c>
      <c r="B48" s="44">
        <v>11816291</v>
      </c>
      <c r="C48" s="44">
        <v>9</v>
      </c>
      <c r="D48" s="43" t="s">
        <v>132</v>
      </c>
      <c r="E48" s="44">
        <v>13</v>
      </c>
      <c r="F48" s="44">
        <v>130</v>
      </c>
      <c r="G48" s="44" t="s">
        <v>96</v>
      </c>
      <c r="H48" s="47">
        <v>12</v>
      </c>
      <c r="I48" s="48">
        <v>24</v>
      </c>
      <c r="J48" s="47">
        <v>0</v>
      </c>
      <c r="K48" s="48">
        <v>0</v>
      </c>
      <c r="L48" s="47">
        <v>0</v>
      </c>
      <c r="M48" s="48">
        <f t="shared" ref="M48:M50" si="4">L48*1</f>
        <v>0</v>
      </c>
      <c r="N48" s="47">
        <v>0</v>
      </c>
      <c r="O48" s="48">
        <f t="shared" si="1"/>
        <v>0</v>
      </c>
      <c r="P48" s="47">
        <v>24</v>
      </c>
      <c r="Q48" s="49">
        <v>9.6</v>
      </c>
      <c r="R48" s="47">
        <v>70</v>
      </c>
      <c r="S48" s="47">
        <f>VLOOKUP(R48,'[1]PJES ADM'!$B$3:$C$23,2,FALSE)</f>
        <v>70</v>
      </c>
      <c r="T48" s="49">
        <f t="shared" si="3"/>
        <v>21</v>
      </c>
      <c r="U48" s="47">
        <v>92</v>
      </c>
      <c r="V48" s="47">
        <v>70</v>
      </c>
      <c r="W48" s="48">
        <v>21</v>
      </c>
      <c r="X48" s="50">
        <v>51.6</v>
      </c>
    </row>
    <row r="49" spans="1:24" x14ac:dyDescent="0.25">
      <c r="A49" s="47">
        <v>38</v>
      </c>
      <c r="B49" s="44">
        <v>10075403</v>
      </c>
      <c r="C49" s="44">
        <v>7</v>
      </c>
      <c r="D49" s="43" t="s">
        <v>133</v>
      </c>
      <c r="E49" s="44">
        <v>13</v>
      </c>
      <c r="F49" s="44">
        <v>130</v>
      </c>
      <c r="G49" s="44" t="s">
        <v>96</v>
      </c>
      <c r="H49" s="47">
        <v>10</v>
      </c>
      <c r="I49" s="48">
        <v>20</v>
      </c>
      <c r="J49" s="47">
        <v>0</v>
      </c>
      <c r="K49" s="48">
        <v>0</v>
      </c>
      <c r="L49" s="47">
        <v>5</v>
      </c>
      <c r="M49" s="48">
        <f t="shared" si="4"/>
        <v>5</v>
      </c>
      <c r="N49" s="47">
        <v>0</v>
      </c>
      <c r="O49" s="48">
        <f t="shared" si="1"/>
        <v>0</v>
      </c>
      <c r="P49" s="47">
        <v>25</v>
      </c>
      <c r="Q49" s="49">
        <v>10</v>
      </c>
      <c r="R49" s="47">
        <v>70</v>
      </c>
      <c r="S49" s="47">
        <f>VLOOKUP(R49,'[1]PJES ADM'!$B$3:$C$23,2,FALSE)</f>
        <v>70</v>
      </c>
      <c r="T49" s="49">
        <f t="shared" si="3"/>
        <v>21</v>
      </c>
      <c r="U49" s="47">
        <v>42</v>
      </c>
      <c r="V49" s="47">
        <v>50</v>
      </c>
      <c r="W49" s="48">
        <v>15</v>
      </c>
      <c r="X49" s="50">
        <v>46</v>
      </c>
    </row>
    <row r="50" spans="1:24" x14ac:dyDescent="0.25">
      <c r="A50" s="47">
        <v>39</v>
      </c>
      <c r="B50" s="44">
        <v>10322198</v>
      </c>
      <c r="C50" s="44">
        <v>6</v>
      </c>
      <c r="D50" s="43" t="s">
        <v>134</v>
      </c>
      <c r="E50" s="44">
        <v>13</v>
      </c>
      <c r="F50" s="44">
        <v>130</v>
      </c>
      <c r="G50" s="44" t="s">
        <v>96</v>
      </c>
      <c r="H50" s="47">
        <v>12</v>
      </c>
      <c r="I50" s="48">
        <v>24</v>
      </c>
      <c r="J50" s="47">
        <v>0</v>
      </c>
      <c r="K50" s="48">
        <v>0</v>
      </c>
      <c r="L50" s="47">
        <v>0</v>
      </c>
      <c r="M50" s="48">
        <f t="shared" si="4"/>
        <v>0</v>
      </c>
      <c r="N50" s="47">
        <v>0</v>
      </c>
      <c r="O50" s="48">
        <f t="shared" si="1"/>
        <v>0</v>
      </c>
      <c r="P50" s="47">
        <v>24</v>
      </c>
      <c r="Q50" s="49">
        <v>9.6</v>
      </c>
      <c r="R50" s="47">
        <v>70</v>
      </c>
      <c r="S50" s="47">
        <f>VLOOKUP(R50,'[1]PJES ADM'!$B$3:$C$23,2,FALSE)</f>
        <v>70</v>
      </c>
      <c r="T50" s="49">
        <f t="shared" si="3"/>
        <v>21</v>
      </c>
      <c r="U50" s="47">
        <v>112</v>
      </c>
      <c r="V50" s="47">
        <v>70</v>
      </c>
      <c r="W50" s="48">
        <v>21</v>
      </c>
      <c r="X50" s="50">
        <v>51.6</v>
      </c>
    </row>
    <row r="51" spans="1:24" x14ac:dyDescent="0.25">
      <c r="A51" s="47">
        <v>40</v>
      </c>
      <c r="B51" s="44">
        <v>13009798</v>
      </c>
      <c r="C51" s="44">
        <v>7</v>
      </c>
      <c r="D51" s="43" t="s">
        <v>135</v>
      </c>
      <c r="E51" s="44">
        <v>14</v>
      </c>
      <c r="F51" s="44">
        <v>130</v>
      </c>
      <c r="G51" s="44" t="s">
        <v>96</v>
      </c>
      <c r="H51" s="47">
        <v>12</v>
      </c>
      <c r="I51" s="48">
        <v>24</v>
      </c>
      <c r="J51" s="47">
        <v>2</v>
      </c>
      <c r="K51" s="48">
        <v>2</v>
      </c>
      <c r="L51" s="47">
        <v>0</v>
      </c>
      <c r="M51" s="48">
        <f t="shared" si="0"/>
        <v>0</v>
      </c>
      <c r="N51" s="47">
        <v>0</v>
      </c>
      <c r="O51" s="48">
        <f t="shared" si="1"/>
        <v>0</v>
      </c>
      <c r="P51" s="47">
        <v>26</v>
      </c>
      <c r="Q51" s="49">
        <v>10.4</v>
      </c>
      <c r="R51" s="47">
        <v>70</v>
      </c>
      <c r="S51" s="47">
        <f>VLOOKUP(R51,'[1]PJES ADM'!$B$3:$C$23,2,FALSE)</f>
        <v>70</v>
      </c>
      <c r="T51" s="49">
        <f t="shared" si="3"/>
        <v>21</v>
      </c>
      <c r="U51" s="47">
        <v>199</v>
      </c>
      <c r="V51" s="47">
        <v>70</v>
      </c>
      <c r="W51" s="48">
        <v>21</v>
      </c>
      <c r="X51" s="50">
        <v>52.4</v>
      </c>
    </row>
    <row r="52" spans="1:24" x14ac:dyDescent="0.25">
      <c r="A52" s="47">
        <v>41</v>
      </c>
      <c r="B52" s="44">
        <v>8657791</v>
      </c>
      <c r="C52" s="44">
        <v>7</v>
      </c>
      <c r="D52" s="43" t="s">
        <v>136</v>
      </c>
      <c r="E52" s="44">
        <v>14</v>
      </c>
      <c r="F52" s="44">
        <v>130</v>
      </c>
      <c r="G52" s="44" t="s">
        <v>96</v>
      </c>
      <c r="H52" s="47">
        <v>12</v>
      </c>
      <c r="I52" s="48">
        <v>24</v>
      </c>
      <c r="J52" s="47">
        <v>2</v>
      </c>
      <c r="K52" s="48">
        <v>2</v>
      </c>
      <c r="L52" s="47">
        <v>0</v>
      </c>
      <c r="M52" s="48">
        <f t="shared" si="0"/>
        <v>0</v>
      </c>
      <c r="N52" s="47">
        <v>0</v>
      </c>
      <c r="O52" s="48">
        <f t="shared" si="1"/>
        <v>0</v>
      </c>
      <c r="P52" s="47">
        <v>26</v>
      </c>
      <c r="Q52" s="49">
        <v>10.4</v>
      </c>
      <c r="R52" s="47">
        <v>70</v>
      </c>
      <c r="S52" s="47">
        <f>VLOOKUP(R52,'[1]PJES ADM'!$B$3:$C$23,2,FALSE)</f>
        <v>70</v>
      </c>
      <c r="T52" s="49">
        <f t="shared" si="3"/>
        <v>21</v>
      </c>
      <c r="U52" s="47">
        <v>133</v>
      </c>
      <c r="V52" s="47">
        <v>70</v>
      </c>
      <c r="W52" s="48">
        <v>21</v>
      </c>
      <c r="X52" s="50">
        <v>52.4</v>
      </c>
    </row>
    <row r="53" spans="1:24" x14ac:dyDescent="0.25">
      <c r="A53" s="47">
        <v>42</v>
      </c>
      <c r="B53" s="44">
        <v>12210001</v>
      </c>
      <c r="C53" s="44">
        <v>4</v>
      </c>
      <c r="D53" s="43" t="s">
        <v>137</v>
      </c>
      <c r="E53" s="44">
        <v>14</v>
      </c>
      <c r="F53" s="44">
        <v>130</v>
      </c>
      <c r="G53" s="44" t="s">
        <v>96</v>
      </c>
      <c r="H53" s="47">
        <v>12</v>
      </c>
      <c r="I53" s="48">
        <v>24</v>
      </c>
      <c r="J53" s="47">
        <v>2</v>
      </c>
      <c r="K53" s="48">
        <v>2</v>
      </c>
      <c r="L53" s="47">
        <v>0</v>
      </c>
      <c r="M53" s="48">
        <f t="shared" si="0"/>
        <v>0</v>
      </c>
      <c r="N53" s="47">
        <v>0</v>
      </c>
      <c r="O53" s="48">
        <f t="shared" si="1"/>
        <v>0</v>
      </c>
      <c r="P53" s="47">
        <v>26</v>
      </c>
      <c r="Q53" s="49">
        <v>10.4</v>
      </c>
      <c r="R53" s="47">
        <v>70</v>
      </c>
      <c r="S53" s="47">
        <f>VLOOKUP(R53,'[1]PJES ADM'!$B$3:$C$23,2,FALSE)</f>
        <v>70</v>
      </c>
      <c r="T53" s="49">
        <f t="shared" si="3"/>
        <v>21</v>
      </c>
      <c r="U53" s="47">
        <v>382</v>
      </c>
      <c r="V53" s="47">
        <v>70</v>
      </c>
      <c r="W53" s="48">
        <v>21</v>
      </c>
      <c r="X53" s="50">
        <v>52.4</v>
      </c>
    </row>
    <row r="54" spans="1:24" x14ac:dyDescent="0.25">
      <c r="A54" s="47">
        <v>43</v>
      </c>
      <c r="B54" s="44">
        <v>13024785</v>
      </c>
      <c r="C54" s="44">
        <v>7</v>
      </c>
      <c r="D54" s="43" t="s">
        <v>138</v>
      </c>
      <c r="E54" s="44">
        <v>14</v>
      </c>
      <c r="F54" s="44">
        <v>130</v>
      </c>
      <c r="G54" s="44" t="s">
        <v>96</v>
      </c>
      <c r="H54" s="47">
        <v>12</v>
      </c>
      <c r="I54" s="48">
        <v>24</v>
      </c>
      <c r="J54" s="47">
        <v>2</v>
      </c>
      <c r="K54" s="48">
        <v>2</v>
      </c>
      <c r="L54" s="47">
        <v>0</v>
      </c>
      <c r="M54" s="48">
        <f t="shared" si="0"/>
        <v>0</v>
      </c>
      <c r="N54" s="47">
        <v>0</v>
      </c>
      <c r="O54" s="48">
        <f t="shared" si="1"/>
        <v>0</v>
      </c>
      <c r="P54" s="47">
        <v>26</v>
      </c>
      <c r="Q54" s="49">
        <v>10.4</v>
      </c>
      <c r="R54" s="47">
        <v>70</v>
      </c>
      <c r="S54" s="47">
        <f>VLOOKUP(R54,'[1]PJES ADM'!$B$3:$C$23,2,FALSE)</f>
        <v>70</v>
      </c>
      <c r="T54" s="49">
        <f t="shared" si="3"/>
        <v>21</v>
      </c>
      <c r="U54" s="47">
        <v>81</v>
      </c>
      <c r="V54" s="47">
        <v>70</v>
      </c>
      <c r="W54" s="48">
        <v>21</v>
      </c>
      <c r="X54" s="50">
        <v>52.4</v>
      </c>
    </row>
    <row r="55" spans="1:24" x14ac:dyDescent="0.25">
      <c r="A55" s="47">
        <v>44</v>
      </c>
      <c r="B55" s="44">
        <v>9399848</v>
      </c>
      <c r="C55" s="44">
        <v>0</v>
      </c>
      <c r="D55" s="43" t="s">
        <v>139</v>
      </c>
      <c r="E55" s="44">
        <v>14</v>
      </c>
      <c r="F55" s="44">
        <v>130</v>
      </c>
      <c r="G55" s="44" t="s">
        <v>96</v>
      </c>
      <c r="H55" s="47">
        <v>12</v>
      </c>
      <c r="I55" s="48">
        <v>24</v>
      </c>
      <c r="J55" s="47">
        <v>2</v>
      </c>
      <c r="K55" s="48">
        <v>2</v>
      </c>
      <c r="L55" s="47">
        <v>0</v>
      </c>
      <c r="M55" s="48">
        <f t="shared" si="0"/>
        <v>0</v>
      </c>
      <c r="N55" s="47">
        <v>0</v>
      </c>
      <c r="O55" s="48">
        <f t="shared" si="1"/>
        <v>0</v>
      </c>
      <c r="P55" s="47">
        <v>26</v>
      </c>
      <c r="Q55" s="49">
        <v>10.4</v>
      </c>
      <c r="R55" s="47">
        <v>70</v>
      </c>
      <c r="S55" s="47">
        <f>VLOOKUP(R55,'[1]PJES ADM'!$B$3:$C$23,2,FALSE)</f>
        <v>70</v>
      </c>
      <c r="T55" s="49">
        <f t="shared" si="3"/>
        <v>21</v>
      </c>
      <c r="U55" s="47">
        <v>144</v>
      </c>
      <c r="V55" s="47">
        <v>70</v>
      </c>
      <c r="W55" s="48">
        <v>21</v>
      </c>
      <c r="X55" s="50">
        <v>52.4</v>
      </c>
    </row>
    <row r="56" spans="1:24" x14ac:dyDescent="0.25">
      <c r="A56" s="47">
        <v>45</v>
      </c>
      <c r="B56" s="44">
        <v>13214522</v>
      </c>
      <c r="C56" s="44">
        <v>9</v>
      </c>
      <c r="D56" s="43" t="s">
        <v>140</v>
      </c>
      <c r="E56" s="44">
        <v>14</v>
      </c>
      <c r="F56" s="44">
        <v>130</v>
      </c>
      <c r="G56" s="44" t="s">
        <v>96</v>
      </c>
      <c r="H56" s="47">
        <v>12</v>
      </c>
      <c r="I56" s="48">
        <v>24</v>
      </c>
      <c r="J56" s="47">
        <v>2</v>
      </c>
      <c r="K56" s="48">
        <v>2</v>
      </c>
      <c r="L56" s="47">
        <v>0</v>
      </c>
      <c r="M56" s="48">
        <f t="shared" si="0"/>
        <v>0</v>
      </c>
      <c r="N56" s="47">
        <v>0</v>
      </c>
      <c r="O56" s="48">
        <f t="shared" si="1"/>
        <v>0</v>
      </c>
      <c r="P56" s="47">
        <v>26</v>
      </c>
      <c r="Q56" s="49">
        <v>10.4</v>
      </c>
      <c r="R56" s="47">
        <v>70</v>
      </c>
      <c r="S56" s="47">
        <f>VLOOKUP(R56,'[1]PJES ADM'!$B$3:$C$23,2,FALSE)</f>
        <v>70</v>
      </c>
      <c r="T56" s="49">
        <f t="shared" si="3"/>
        <v>21</v>
      </c>
      <c r="U56" s="47">
        <v>400</v>
      </c>
      <c r="V56" s="47">
        <v>70</v>
      </c>
      <c r="W56" s="48">
        <v>21</v>
      </c>
      <c r="X56" s="50">
        <v>52.4</v>
      </c>
    </row>
    <row r="57" spans="1:24" x14ac:dyDescent="0.25">
      <c r="A57" s="47">
        <v>46</v>
      </c>
      <c r="B57" s="44">
        <v>10943866</v>
      </c>
      <c r="C57" s="44">
        <v>9</v>
      </c>
      <c r="D57" s="43" t="s">
        <v>141</v>
      </c>
      <c r="E57" s="44">
        <v>14</v>
      </c>
      <c r="F57" s="44">
        <v>130</v>
      </c>
      <c r="G57" s="44" t="s">
        <v>96</v>
      </c>
      <c r="H57" s="47">
        <v>12</v>
      </c>
      <c r="I57" s="48">
        <v>24</v>
      </c>
      <c r="J57" s="47">
        <v>2</v>
      </c>
      <c r="K57" s="48">
        <v>2</v>
      </c>
      <c r="L57" s="47">
        <v>0</v>
      </c>
      <c r="M57" s="48">
        <f t="shared" si="0"/>
        <v>0</v>
      </c>
      <c r="N57" s="47">
        <v>0</v>
      </c>
      <c r="O57" s="48">
        <f t="shared" si="1"/>
        <v>0</v>
      </c>
      <c r="P57" s="47">
        <v>26</v>
      </c>
      <c r="Q57" s="49">
        <v>10.4</v>
      </c>
      <c r="R57" s="47">
        <v>70</v>
      </c>
      <c r="S57" s="47">
        <f>VLOOKUP(R57,'[1]PJES ADM'!$B$3:$C$23,2,FALSE)</f>
        <v>70</v>
      </c>
      <c r="T57" s="49">
        <f t="shared" si="3"/>
        <v>21</v>
      </c>
      <c r="U57" s="47">
        <v>74</v>
      </c>
      <c r="V57" s="47">
        <v>70</v>
      </c>
      <c r="W57" s="48">
        <v>21</v>
      </c>
      <c r="X57" s="50">
        <v>52.4</v>
      </c>
    </row>
    <row r="58" spans="1:24" x14ac:dyDescent="0.25">
      <c r="A58" s="47">
        <v>47</v>
      </c>
      <c r="B58" s="44">
        <v>12668790</v>
      </c>
      <c r="C58" s="44">
        <v>7</v>
      </c>
      <c r="D58" s="43" t="s">
        <v>142</v>
      </c>
      <c r="E58" s="44">
        <v>14</v>
      </c>
      <c r="F58" s="44">
        <v>130</v>
      </c>
      <c r="G58" s="44" t="s">
        <v>96</v>
      </c>
      <c r="H58" s="47">
        <v>12</v>
      </c>
      <c r="I58" s="48">
        <v>24</v>
      </c>
      <c r="J58" s="47">
        <v>2</v>
      </c>
      <c r="K58" s="48">
        <v>2</v>
      </c>
      <c r="L58" s="47">
        <v>0</v>
      </c>
      <c r="M58" s="48">
        <f t="shared" si="0"/>
        <v>0</v>
      </c>
      <c r="N58" s="47">
        <v>0</v>
      </c>
      <c r="O58" s="48">
        <f t="shared" si="1"/>
        <v>0</v>
      </c>
      <c r="P58" s="47">
        <v>26</v>
      </c>
      <c r="Q58" s="49">
        <v>10.4</v>
      </c>
      <c r="R58" s="47">
        <v>70</v>
      </c>
      <c r="S58" s="47">
        <f>VLOOKUP(R58,'[1]PJES ADM'!$B$3:$C$23,2,FALSE)</f>
        <v>70</v>
      </c>
      <c r="T58" s="49">
        <f t="shared" si="3"/>
        <v>21</v>
      </c>
      <c r="U58" s="47">
        <v>20</v>
      </c>
      <c r="V58" s="47">
        <v>0</v>
      </c>
      <c r="W58" s="48">
        <v>0</v>
      </c>
      <c r="X58" s="50">
        <v>31.4</v>
      </c>
    </row>
    <row r="59" spans="1:24" x14ac:dyDescent="0.25">
      <c r="A59" s="47">
        <v>48</v>
      </c>
      <c r="B59" s="44">
        <v>10787667</v>
      </c>
      <c r="C59" s="44">
        <v>7</v>
      </c>
      <c r="D59" s="43" t="s">
        <v>143</v>
      </c>
      <c r="E59" s="44">
        <v>14</v>
      </c>
      <c r="F59" s="44">
        <v>130</v>
      </c>
      <c r="G59" s="44" t="s">
        <v>96</v>
      </c>
      <c r="H59" s="47">
        <v>12</v>
      </c>
      <c r="I59" s="48">
        <v>24</v>
      </c>
      <c r="J59" s="47">
        <v>2</v>
      </c>
      <c r="K59" s="48">
        <v>2</v>
      </c>
      <c r="L59" s="47">
        <v>0</v>
      </c>
      <c r="M59" s="48">
        <f t="shared" si="0"/>
        <v>0</v>
      </c>
      <c r="N59" s="47">
        <v>0</v>
      </c>
      <c r="O59" s="48">
        <f t="shared" si="1"/>
        <v>0</v>
      </c>
      <c r="P59" s="47">
        <v>26</v>
      </c>
      <c r="Q59" s="49">
        <v>10.4</v>
      </c>
      <c r="R59" s="47">
        <v>70</v>
      </c>
      <c r="S59" s="47">
        <f>VLOOKUP(R59,'[1]PJES ADM'!$B$3:$C$23,2,FALSE)</f>
        <v>70</v>
      </c>
      <c r="T59" s="49">
        <f t="shared" si="3"/>
        <v>21</v>
      </c>
      <c r="U59" s="47">
        <v>995</v>
      </c>
      <c r="V59" s="47">
        <v>70</v>
      </c>
      <c r="W59" s="48">
        <v>21</v>
      </c>
      <c r="X59" s="50">
        <v>52.4</v>
      </c>
    </row>
    <row r="60" spans="1:24" x14ac:dyDescent="0.25">
      <c r="A60" s="47">
        <v>49</v>
      </c>
      <c r="B60" s="44">
        <v>10022674</v>
      </c>
      <c r="C60" s="44" t="s">
        <v>57</v>
      </c>
      <c r="D60" s="43" t="s">
        <v>144</v>
      </c>
      <c r="E60" s="44">
        <v>14</v>
      </c>
      <c r="F60" s="44">
        <v>130</v>
      </c>
      <c r="G60" s="44" t="s">
        <v>96</v>
      </c>
      <c r="H60" s="47">
        <v>12</v>
      </c>
      <c r="I60" s="48">
        <v>24</v>
      </c>
      <c r="J60" s="47">
        <v>2</v>
      </c>
      <c r="K60" s="48">
        <v>2</v>
      </c>
      <c r="L60" s="47">
        <v>0</v>
      </c>
      <c r="M60" s="48">
        <f t="shared" si="0"/>
        <v>0</v>
      </c>
      <c r="N60" s="47">
        <v>0</v>
      </c>
      <c r="O60" s="48">
        <f t="shared" si="1"/>
        <v>0</v>
      </c>
      <c r="P60" s="47">
        <v>26</v>
      </c>
      <c r="Q60" s="49">
        <v>10.4</v>
      </c>
      <c r="R60" s="47">
        <v>70</v>
      </c>
      <c r="S60" s="47">
        <f>VLOOKUP(R60,'[1]PJES ADM'!$B$3:$C$23,2,FALSE)</f>
        <v>70</v>
      </c>
      <c r="T60" s="49">
        <f t="shared" si="3"/>
        <v>21</v>
      </c>
      <c r="U60" s="47">
        <v>309</v>
      </c>
      <c r="V60" s="47">
        <v>70</v>
      </c>
      <c r="W60" s="48">
        <v>21</v>
      </c>
      <c r="X60" s="50">
        <v>52.4</v>
      </c>
    </row>
    <row r="61" spans="1:24" x14ac:dyDescent="0.25">
      <c r="A61" s="47">
        <v>50</v>
      </c>
      <c r="B61" s="44">
        <v>12438551</v>
      </c>
      <c r="C61" s="44">
        <v>2</v>
      </c>
      <c r="D61" s="43" t="s">
        <v>145</v>
      </c>
      <c r="E61" s="44">
        <v>14</v>
      </c>
      <c r="F61" s="44">
        <v>130</v>
      </c>
      <c r="G61" s="44" t="s">
        <v>96</v>
      </c>
      <c r="H61" s="47">
        <v>12</v>
      </c>
      <c r="I61" s="48">
        <v>24</v>
      </c>
      <c r="J61" s="47">
        <v>2</v>
      </c>
      <c r="K61" s="48">
        <v>2</v>
      </c>
      <c r="L61" s="47">
        <v>0</v>
      </c>
      <c r="M61" s="48">
        <f t="shared" si="0"/>
        <v>0</v>
      </c>
      <c r="N61" s="47">
        <v>0</v>
      </c>
      <c r="O61" s="48">
        <f t="shared" si="1"/>
        <v>0</v>
      </c>
      <c r="P61" s="47">
        <v>26</v>
      </c>
      <c r="Q61" s="49">
        <v>10.4</v>
      </c>
      <c r="R61" s="47">
        <v>70</v>
      </c>
      <c r="S61" s="47">
        <f>VLOOKUP(R61,'[1]PJES ADM'!$B$3:$C$23,2,FALSE)</f>
        <v>70</v>
      </c>
      <c r="T61" s="49">
        <f t="shared" si="3"/>
        <v>21</v>
      </c>
      <c r="U61" s="47">
        <v>48</v>
      </c>
      <c r="V61" s="47">
        <v>60</v>
      </c>
      <c r="W61" s="48">
        <v>18</v>
      </c>
      <c r="X61" s="50">
        <v>49.4</v>
      </c>
    </row>
    <row r="62" spans="1:24" x14ac:dyDescent="0.25">
      <c r="A62" s="47">
        <v>51</v>
      </c>
      <c r="B62" s="44">
        <v>8595678</v>
      </c>
      <c r="C62" s="44">
        <v>7</v>
      </c>
      <c r="D62" s="43" t="s">
        <v>146</v>
      </c>
      <c r="E62" s="44">
        <v>14</v>
      </c>
      <c r="F62" s="44">
        <v>130</v>
      </c>
      <c r="G62" s="44" t="s">
        <v>96</v>
      </c>
      <c r="H62" s="47">
        <v>12</v>
      </c>
      <c r="I62" s="48">
        <v>24</v>
      </c>
      <c r="J62" s="47">
        <v>1</v>
      </c>
      <c r="K62" s="48">
        <v>1</v>
      </c>
      <c r="L62" s="47">
        <v>0</v>
      </c>
      <c r="M62" s="48">
        <f t="shared" si="0"/>
        <v>0</v>
      </c>
      <c r="N62" s="47">
        <v>0</v>
      </c>
      <c r="O62" s="48">
        <f t="shared" si="1"/>
        <v>0</v>
      </c>
      <c r="P62" s="47">
        <v>25</v>
      </c>
      <c r="Q62" s="49">
        <v>10</v>
      </c>
      <c r="R62" s="47">
        <v>70</v>
      </c>
      <c r="S62" s="47">
        <f>VLOOKUP(R62,'[1]PJES ADM'!$B$3:$C$23,2,FALSE)</f>
        <v>70</v>
      </c>
      <c r="T62" s="49">
        <f t="shared" si="3"/>
        <v>21</v>
      </c>
      <c r="U62" s="47">
        <v>101</v>
      </c>
      <c r="V62" s="47">
        <v>70</v>
      </c>
      <c r="W62" s="48">
        <v>21</v>
      </c>
      <c r="X62" s="50">
        <v>52</v>
      </c>
    </row>
    <row r="63" spans="1:24" x14ac:dyDescent="0.25">
      <c r="A63" s="47">
        <v>52</v>
      </c>
      <c r="B63" s="44">
        <v>12821627</v>
      </c>
      <c r="C63" s="44">
        <v>8</v>
      </c>
      <c r="D63" s="43" t="s">
        <v>147</v>
      </c>
      <c r="E63" s="44">
        <v>14</v>
      </c>
      <c r="F63" s="44">
        <v>130</v>
      </c>
      <c r="G63" s="44" t="s">
        <v>96</v>
      </c>
      <c r="H63" s="47">
        <v>12</v>
      </c>
      <c r="I63" s="48">
        <v>24</v>
      </c>
      <c r="J63" s="47">
        <v>0</v>
      </c>
      <c r="K63" s="48">
        <v>0</v>
      </c>
      <c r="L63" s="47">
        <v>0</v>
      </c>
      <c r="M63" s="48">
        <f t="shared" si="0"/>
        <v>0</v>
      </c>
      <c r="N63" s="47">
        <v>0</v>
      </c>
      <c r="O63" s="48">
        <f t="shared" si="1"/>
        <v>0</v>
      </c>
      <c r="P63" s="47">
        <v>24</v>
      </c>
      <c r="Q63" s="49">
        <v>9.6</v>
      </c>
      <c r="R63" s="47">
        <v>70</v>
      </c>
      <c r="S63" s="47">
        <f>VLOOKUP(R63,'[1]PJES ADM'!$B$3:$C$23,2,FALSE)</f>
        <v>70</v>
      </c>
      <c r="T63" s="49">
        <f t="shared" si="3"/>
        <v>21</v>
      </c>
      <c r="U63" s="47">
        <v>21</v>
      </c>
      <c r="V63" s="47">
        <v>0</v>
      </c>
      <c r="W63" s="48">
        <v>0</v>
      </c>
      <c r="X63" s="50">
        <v>30.6</v>
      </c>
    </row>
    <row r="64" spans="1:24" x14ac:dyDescent="0.25">
      <c r="A64" s="47">
        <v>53</v>
      </c>
      <c r="B64" s="44">
        <v>12836087</v>
      </c>
      <c r="C64" s="44">
        <v>5</v>
      </c>
      <c r="D64" s="43" t="s">
        <v>148</v>
      </c>
      <c r="E64" s="44">
        <v>14</v>
      </c>
      <c r="F64" s="44">
        <v>130</v>
      </c>
      <c r="G64" s="44" t="s">
        <v>96</v>
      </c>
      <c r="H64" s="47">
        <v>12</v>
      </c>
      <c r="I64" s="48">
        <v>24</v>
      </c>
      <c r="J64" s="47">
        <v>0</v>
      </c>
      <c r="K64" s="48">
        <v>0</v>
      </c>
      <c r="L64" s="47">
        <v>0</v>
      </c>
      <c r="M64" s="48">
        <f t="shared" si="0"/>
        <v>0</v>
      </c>
      <c r="N64" s="47">
        <v>0</v>
      </c>
      <c r="O64" s="48">
        <f t="shared" si="1"/>
        <v>0</v>
      </c>
      <c r="P64" s="47">
        <v>24</v>
      </c>
      <c r="Q64" s="49">
        <v>9.6</v>
      </c>
      <c r="R64" s="47">
        <v>70</v>
      </c>
      <c r="S64" s="47">
        <f>VLOOKUP(R64,'[1]PJES ADM'!$B$3:$C$23,2,FALSE)</f>
        <v>70</v>
      </c>
      <c r="T64" s="49">
        <f t="shared" si="3"/>
        <v>21</v>
      </c>
      <c r="U64" s="47">
        <v>212</v>
      </c>
      <c r="V64" s="47">
        <v>70</v>
      </c>
      <c r="W64" s="48">
        <v>21</v>
      </c>
      <c r="X64" s="50">
        <v>51.6</v>
      </c>
    </row>
    <row r="65" spans="1:24" x14ac:dyDescent="0.25">
      <c r="A65" s="47">
        <v>54</v>
      </c>
      <c r="B65" s="44">
        <v>7249382</v>
      </c>
      <c r="C65" s="44">
        <v>6</v>
      </c>
      <c r="D65" s="43" t="s">
        <v>149</v>
      </c>
      <c r="E65" s="44">
        <v>14</v>
      </c>
      <c r="F65" s="44">
        <v>130</v>
      </c>
      <c r="G65" s="44" t="s">
        <v>96</v>
      </c>
      <c r="H65" s="47">
        <v>10</v>
      </c>
      <c r="I65" s="48">
        <v>20</v>
      </c>
      <c r="J65" s="47">
        <v>0</v>
      </c>
      <c r="K65" s="48">
        <v>0</v>
      </c>
      <c r="L65" s="47">
        <v>0</v>
      </c>
      <c r="M65" s="48">
        <f t="shared" si="0"/>
        <v>0</v>
      </c>
      <c r="N65" s="47">
        <v>3</v>
      </c>
      <c r="O65" s="48">
        <f t="shared" si="1"/>
        <v>1.5</v>
      </c>
      <c r="P65" s="47">
        <v>21.5</v>
      </c>
      <c r="Q65" s="49">
        <v>8.6</v>
      </c>
      <c r="R65" s="47">
        <v>70</v>
      </c>
      <c r="S65" s="47">
        <f>VLOOKUP(R65,'[1]PJES ADM'!$B$3:$C$23,2,FALSE)</f>
        <v>70</v>
      </c>
      <c r="T65" s="49">
        <f t="shared" si="3"/>
        <v>21</v>
      </c>
      <c r="U65" s="47">
        <v>322</v>
      </c>
      <c r="V65" s="47">
        <v>70</v>
      </c>
      <c r="W65" s="48">
        <v>21</v>
      </c>
      <c r="X65" s="50">
        <v>50.6</v>
      </c>
    </row>
    <row r="66" spans="1:24" x14ac:dyDescent="0.25">
      <c r="A66" s="47">
        <v>55</v>
      </c>
      <c r="B66" s="44">
        <v>10127298</v>
      </c>
      <c r="C66" s="44">
        <v>2</v>
      </c>
      <c r="D66" s="43" t="s">
        <v>150</v>
      </c>
      <c r="E66" s="44">
        <v>14</v>
      </c>
      <c r="F66" s="44">
        <v>130</v>
      </c>
      <c r="G66" s="44" t="s">
        <v>96</v>
      </c>
      <c r="H66" s="47">
        <v>10</v>
      </c>
      <c r="I66" s="48">
        <v>20</v>
      </c>
      <c r="J66" s="47">
        <v>0</v>
      </c>
      <c r="K66" s="48">
        <v>0</v>
      </c>
      <c r="L66" s="47">
        <v>0</v>
      </c>
      <c r="M66" s="48">
        <v>0</v>
      </c>
      <c r="N66" s="47">
        <v>4</v>
      </c>
      <c r="O66" s="48">
        <v>2</v>
      </c>
      <c r="P66" s="47">
        <v>22</v>
      </c>
      <c r="Q66" s="49">
        <v>8.8000000000000007</v>
      </c>
      <c r="R66" s="47">
        <v>70</v>
      </c>
      <c r="S66" s="47">
        <f>VLOOKUP(R66,'[1]PJES ADM'!$B$3:$C$23,2,FALSE)</f>
        <v>70</v>
      </c>
      <c r="T66" s="49">
        <f t="shared" si="3"/>
        <v>21</v>
      </c>
      <c r="U66" s="47">
        <v>273</v>
      </c>
      <c r="V66" s="47">
        <v>70</v>
      </c>
      <c r="W66" s="48">
        <v>21</v>
      </c>
      <c r="X66" s="50">
        <v>50.8</v>
      </c>
    </row>
    <row r="67" spans="1:24" x14ac:dyDescent="0.25">
      <c r="A67" s="47">
        <v>56</v>
      </c>
      <c r="B67" s="44">
        <v>14442353</v>
      </c>
      <c r="C67" s="44">
        <v>4</v>
      </c>
      <c r="D67" s="43" t="s">
        <v>151</v>
      </c>
      <c r="E67" s="44">
        <v>14</v>
      </c>
      <c r="F67" s="44">
        <v>130</v>
      </c>
      <c r="G67" s="44" t="s">
        <v>96</v>
      </c>
      <c r="H67" s="47">
        <v>12</v>
      </c>
      <c r="I67" s="48">
        <v>24</v>
      </c>
      <c r="J67" s="47">
        <v>1</v>
      </c>
      <c r="K67" s="48">
        <v>1</v>
      </c>
      <c r="L67" s="47">
        <v>0</v>
      </c>
      <c r="M67" s="48">
        <f t="shared" si="0"/>
        <v>0</v>
      </c>
      <c r="N67" s="47">
        <v>0</v>
      </c>
      <c r="O67" s="48">
        <f t="shared" si="1"/>
        <v>0</v>
      </c>
      <c r="P67" s="47">
        <v>25</v>
      </c>
      <c r="Q67" s="49">
        <v>10</v>
      </c>
      <c r="R67" s="47">
        <v>70</v>
      </c>
      <c r="S67" s="47">
        <f>VLOOKUP(R67,'[1]PJES ADM'!$B$3:$C$23,2,FALSE)</f>
        <v>70</v>
      </c>
      <c r="T67" s="49">
        <f t="shared" si="3"/>
        <v>21</v>
      </c>
      <c r="U67" s="47">
        <v>86</v>
      </c>
      <c r="V67" s="47">
        <v>70</v>
      </c>
      <c r="W67" s="48">
        <v>21</v>
      </c>
      <c r="X67" s="50">
        <v>52</v>
      </c>
    </row>
    <row r="68" spans="1:24" x14ac:dyDescent="0.25">
      <c r="A68" s="47">
        <v>57</v>
      </c>
      <c r="B68" s="44">
        <v>13214330</v>
      </c>
      <c r="C68" s="44">
        <v>7</v>
      </c>
      <c r="D68" s="43" t="s">
        <v>152</v>
      </c>
      <c r="E68" s="44">
        <v>15</v>
      </c>
      <c r="F68" s="44">
        <v>130</v>
      </c>
      <c r="G68" s="44" t="s">
        <v>96</v>
      </c>
      <c r="H68" s="47">
        <v>12</v>
      </c>
      <c r="I68" s="48">
        <v>24</v>
      </c>
      <c r="J68" s="47">
        <v>2</v>
      </c>
      <c r="K68" s="48">
        <v>2</v>
      </c>
      <c r="L68" s="47">
        <v>0</v>
      </c>
      <c r="M68" s="48">
        <f t="shared" si="0"/>
        <v>0</v>
      </c>
      <c r="N68" s="47">
        <v>0</v>
      </c>
      <c r="O68" s="48">
        <f t="shared" si="1"/>
        <v>0</v>
      </c>
      <c r="P68" s="47">
        <v>26</v>
      </c>
      <c r="Q68" s="49">
        <v>10.4</v>
      </c>
      <c r="R68" s="47">
        <v>70</v>
      </c>
      <c r="S68" s="47">
        <f>VLOOKUP(R68,'[1]PJES ADM'!$B$3:$C$23,2,FALSE)</f>
        <v>70</v>
      </c>
      <c r="T68" s="49">
        <f t="shared" si="3"/>
        <v>21</v>
      </c>
      <c r="U68" s="47">
        <v>52</v>
      </c>
      <c r="V68" s="47">
        <v>70</v>
      </c>
      <c r="W68" s="48">
        <v>21</v>
      </c>
      <c r="X68" s="50">
        <v>52.4</v>
      </c>
    </row>
    <row r="69" spans="1:24" x14ac:dyDescent="0.25">
      <c r="A69" s="47">
        <v>58</v>
      </c>
      <c r="B69" s="44">
        <v>8990075</v>
      </c>
      <c r="C69" s="44">
        <v>1</v>
      </c>
      <c r="D69" s="43" t="s">
        <v>153</v>
      </c>
      <c r="E69" s="44">
        <v>15</v>
      </c>
      <c r="F69" s="44">
        <v>130</v>
      </c>
      <c r="G69" s="44" t="s">
        <v>96</v>
      </c>
      <c r="H69" s="47">
        <v>10</v>
      </c>
      <c r="I69" s="48">
        <v>20</v>
      </c>
      <c r="J69" s="47">
        <v>2</v>
      </c>
      <c r="K69" s="48">
        <v>2</v>
      </c>
      <c r="L69" s="47">
        <v>0</v>
      </c>
      <c r="M69" s="48">
        <f t="shared" si="0"/>
        <v>0</v>
      </c>
      <c r="N69" s="47">
        <v>0</v>
      </c>
      <c r="O69" s="48">
        <f t="shared" si="1"/>
        <v>0</v>
      </c>
      <c r="P69" s="47">
        <v>22</v>
      </c>
      <c r="Q69" s="49">
        <v>8.8000000000000007</v>
      </c>
      <c r="R69" s="47">
        <v>70</v>
      </c>
      <c r="S69" s="47">
        <f>VLOOKUP(R69,'[1]PJES ADM'!$B$3:$C$23,2,FALSE)</f>
        <v>70</v>
      </c>
      <c r="T69" s="49">
        <f t="shared" si="3"/>
        <v>21</v>
      </c>
      <c r="U69" s="47">
        <v>82</v>
      </c>
      <c r="V69" s="47">
        <v>70</v>
      </c>
      <c r="W69" s="48">
        <v>21</v>
      </c>
      <c r="X69" s="50">
        <v>50.8</v>
      </c>
    </row>
    <row r="70" spans="1:24" x14ac:dyDescent="0.25">
      <c r="A70" s="47">
        <v>59</v>
      </c>
      <c r="B70" s="44">
        <v>11784415</v>
      </c>
      <c r="C70" s="44">
        <v>3</v>
      </c>
      <c r="D70" s="43" t="s">
        <v>154</v>
      </c>
      <c r="E70" s="44">
        <v>15</v>
      </c>
      <c r="F70" s="44">
        <v>130</v>
      </c>
      <c r="G70" s="44" t="s">
        <v>96</v>
      </c>
      <c r="H70" s="47">
        <v>10</v>
      </c>
      <c r="I70" s="48">
        <v>20</v>
      </c>
      <c r="J70" s="47">
        <v>2</v>
      </c>
      <c r="K70" s="48">
        <v>2</v>
      </c>
      <c r="L70" s="47">
        <v>0</v>
      </c>
      <c r="M70" s="48">
        <f t="shared" si="0"/>
        <v>0</v>
      </c>
      <c r="N70" s="47">
        <v>0</v>
      </c>
      <c r="O70" s="48">
        <f t="shared" si="1"/>
        <v>0</v>
      </c>
      <c r="P70" s="47">
        <v>22</v>
      </c>
      <c r="Q70" s="49">
        <v>8.8000000000000007</v>
      </c>
      <c r="R70" s="47">
        <v>70</v>
      </c>
      <c r="S70" s="47">
        <f>VLOOKUP(R70,'[1]PJES ADM'!$B$3:$C$23,2,FALSE)</f>
        <v>70</v>
      </c>
      <c r="T70" s="49">
        <f t="shared" si="3"/>
        <v>21</v>
      </c>
      <c r="U70" s="47">
        <v>204</v>
      </c>
      <c r="V70" s="47">
        <v>70</v>
      </c>
      <c r="W70" s="48">
        <v>21</v>
      </c>
      <c r="X70" s="50">
        <v>50.8</v>
      </c>
    </row>
    <row r="71" spans="1:24" x14ac:dyDescent="0.25">
      <c r="A71" s="47">
        <v>60</v>
      </c>
      <c r="B71" s="44">
        <v>12598392</v>
      </c>
      <c r="C71" s="44">
        <v>8</v>
      </c>
      <c r="D71" s="43" t="s">
        <v>155</v>
      </c>
      <c r="E71" s="44">
        <v>15</v>
      </c>
      <c r="F71" s="44">
        <v>130</v>
      </c>
      <c r="G71" s="44" t="s">
        <v>96</v>
      </c>
      <c r="H71" s="47">
        <v>10</v>
      </c>
      <c r="I71" s="48">
        <v>20</v>
      </c>
      <c r="J71" s="47">
        <v>2</v>
      </c>
      <c r="K71" s="48">
        <v>2</v>
      </c>
      <c r="L71" s="47">
        <v>0</v>
      </c>
      <c r="M71" s="48">
        <f t="shared" si="0"/>
        <v>0</v>
      </c>
      <c r="N71" s="47">
        <v>0</v>
      </c>
      <c r="O71" s="48">
        <f t="shared" si="1"/>
        <v>0</v>
      </c>
      <c r="P71" s="47">
        <v>22</v>
      </c>
      <c r="Q71" s="49">
        <v>8.8000000000000007</v>
      </c>
      <c r="R71" s="47">
        <v>70</v>
      </c>
      <c r="S71" s="47">
        <f>VLOOKUP(R71,'[1]PJES ADM'!$B$3:$C$23,2,FALSE)</f>
        <v>70</v>
      </c>
      <c r="T71" s="49">
        <f t="shared" si="3"/>
        <v>21</v>
      </c>
      <c r="U71" s="47">
        <v>95</v>
      </c>
      <c r="V71" s="47">
        <v>70</v>
      </c>
      <c r="W71" s="48">
        <v>21</v>
      </c>
      <c r="X71" s="50">
        <v>50.8</v>
      </c>
    </row>
    <row r="72" spans="1:24" x14ac:dyDescent="0.25">
      <c r="A72" s="47">
        <v>61</v>
      </c>
      <c r="B72" s="44">
        <v>9067878</v>
      </c>
      <c r="C72" s="44">
        <v>7</v>
      </c>
      <c r="D72" s="43" t="s">
        <v>156</v>
      </c>
      <c r="E72" s="44">
        <v>15</v>
      </c>
      <c r="F72" s="44">
        <v>130</v>
      </c>
      <c r="G72" s="44" t="s">
        <v>96</v>
      </c>
      <c r="H72" s="47">
        <v>10</v>
      </c>
      <c r="I72" s="48">
        <v>20</v>
      </c>
      <c r="J72" s="47">
        <v>2</v>
      </c>
      <c r="K72" s="48">
        <v>2</v>
      </c>
      <c r="L72" s="47">
        <v>0</v>
      </c>
      <c r="M72" s="48">
        <f t="shared" si="0"/>
        <v>0</v>
      </c>
      <c r="N72" s="47">
        <v>0</v>
      </c>
      <c r="O72" s="48">
        <f t="shared" si="1"/>
        <v>0</v>
      </c>
      <c r="P72" s="47">
        <v>22</v>
      </c>
      <c r="Q72" s="49">
        <v>8.8000000000000007</v>
      </c>
      <c r="R72" s="47">
        <v>70</v>
      </c>
      <c r="S72" s="47">
        <f>VLOOKUP(R72,'[1]PJES ADM'!$B$3:$C$23,2,FALSE)</f>
        <v>70</v>
      </c>
      <c r="T72" s="49">
        <f t="shared" si="3"/>
        <v>21</v>
      </c>
      <c r="U72" s="47">
        <v>101</v>
      </c>
      <c r="V72" s="47">
        <v>70</v>
      </c>
      <c r="W72" s="48">
        <v>21</v>
      </c>
      <c r="X72" s="50">
        <v>50.8</v>
      </c>
    </row>
    <row r="73" spans="1:24" x14ac:dyDescent="0.25">
      <c r="A73" s="47">
        <v>62</v>
      </c>
      <c r="B73" s="44">
        <v>7757697</v>
      </c>
      <c r="C73" s="44">
        <v>5</v>
      </c>
      <c r="D73" s="43" t="s">
        <v>157</v>
      </c>
      <c r="E73" s="44">
        <v>15</v>
      </c>
      <c r="F73" s="44">
        <v>130</v>
      </c>
      <c r="G73" s="44" t="s">
        <v>96</v>
      </c>
      <c r="H73" s="47">
        <v>10</v>
      </c>
      <c r="I73" s="48">
        <v>20</v>
      </c>
      <c r="J73" s="47">
        <v>2</v>
      </c>
      <c r="K73" s="48">
        <v>2</v>
      </c>
      <c r="L73" s="47">
        <v>0</v>
      </c>
      <c r="M73" s="48">
        <f t="shared" si="0"/>
        <v>0</v>
      </c>
      <c r="N73" s="47">
        <v>0</v>
      </c>
      <c r="O73" s="48">
        <f t="shared" si="1"/>
        <v>0</v>
      </c>
      <c r="P73" s="47">
        <v>22</v>
      </c>
      <c r="Q73" s="49">
        <v>8.8000000000000007</v>
      </c>
      <c r="R73" s="47">
        <v>70</v>
      </c>
      <c r="S73" s="47">
        <f>VLOOKUP(R73,'[1]PJES ADM'!$B$3:$C$23,2,FALSE)</f>
        <v>70</v>
      </c>
      <c r="T73" s="49">
        <f t="shared" si="3"/>
        <v>21</v>
      </c>
      <c r="U73" s="47">
        <v>0</v>
      </c>
      <c r="V73" s="47">
        <v>0</v>
      </c>
      <c r="W73" s="48">
        <v>0</v>
      </c>
      <c r="X73" s="50">
        <v>29.8</v>
      </c>
    </row>
    <row r="74" spans="1:24" x14ac:dyDescent="0.25">
      <c r="A74" s="47">
        <v>63</v>
      </c>
      <c r="B74" s="44">
        <v>11816171</v>
      </c>
      <c r="C74" s="44">
        <v>8</v>
      </c>
      <c r="D74" s="43" t="s">
        <v>158</v>
      </c>
      <c r="E74" s="44">
        <v>15</v>
      </c>
      <c r="F74" s="44">
        <v>130</v>
      </c>
      <c r="G74" s="44" t="s">
        <v>96</v>
      </c>
      <c r="H74" s="47">
        <v>10</v>
      </c>
      <c r="I74" s="48">
        <v>20</v>
      </c>
      <c r="J74" s="47">
        <v>2</v>
      </c>
      <c r="K74" s="48">
        <v>2</v>
      </c>
      <c r="L74" s="47">
        <v>0</v>
      </c>
      <c r="M74" s="48">
        <f t="shared" si="0"/>
        <v>0</v>
      </c>
      <c r="N74" s="47">
        <v>0</v>
      </c>
      <c r="O74" s="48">
        <f t="shared" si="1"/>
        <v>0</v>
      </c>
      <c r="P74" s="47">
        <v>22</v>
      </c>
      <c r="Q74" s="49">
        <v>8.8000000000000007</v>
      </c>
      <c r="R74" s="47">
        <v>70</v>
      </c>
      <c r="S74" s="47">
        <f>VLOOKUP(R74,'[1]PJES ADM'!$B$3:$C$23,2,FALSE)</f>
        <v>70</v>
      </c>
      <c r="T74" s="49">
        <f t="shared" si="3"/>
        <v>21</v>
      </c>
      <c r="U74" s="47">
        <v>20</v>
      </c>
      <c r="V74" s="47">
        <v>0</v>
      </c>
      <c r="W74" s="48">
        <v>0</v>
      </c>
      <c r="X74" s="50">
        <v>29.8</v>
      </c>
    </row>
    <row r="75" spans="1:24" x14ac:dyDescent="0.25">
      <c r="A75" s="47">
        <v>64</v>
      </c>
      <c r="B75" s="44">
        <v>10323160</v>
      </c>
      <c r="C75" s="44">
        <v>4</v>
      </c>
      <c r="D75" s="43" t="s">
        <v>159</v>
      </c>
      <c r="E75" s="44">
        <v>15</v>
      </c>
      <c r="F75" s="44">
        <v>130</v>
      </c>
      <c r="G75" s="44" t="s">
        <v>96</v>
      </c>
      <c r="H75" s="47">
        <v>10</v>
      </c>
      <c r="I75" s="48">
        <v>20</v>
      </c>
      <c r="J75" s="47">
        <v>2</v>
      </c>
      <c r="K75" s="48">
        <v>2</v>
      </c>
      <c r="L75" s="47">
        <v>0</v>
      </c>
      <c r="M75" s="48">
        <f t="shared" si="0"/>
        <v>0</v>
      </c>
      <c r="N75" s="47">
        <v>0</v>
      </c>
      <c r="O75" s="48">
        <f t="shared" si="1"/>
        <v>0</v>
      </c>
      <c r="P75" s="47">
        <v>22</v>
      </c>
      <c r="Q75" s="49">
        <v>8.8000000000000007</v>
      </c>
      <c r="R75" s="47">
        <v>70</v>
      </c>
      <c r="S75" s="47">
        <f>VLOOKUP(R75,'[1]PJES ADM'!$B$3:$C$23,2,FALSE)</f>
        <v>70</v>
      </c>
      <c r="T75" s="49">
        <f t="shared" si="3"/>
        <v>21</v>
      </c>
      <c r="U75" s="47">
        <v>75</v>
      </c>
      <c r="V75" s="47">
        <v>70</v>
      </c>
      <c r="W75" s="48">
        <v>21</v>
      </c>
      <c r="X75" s="50">
        <v>50.8</v>
      </c>
    </row>
    <row r="76" spans="1:24" x14ac:dyDescent="0.25">
      <c r="A76" s="47">
        <v>65</v>
      </c>
      <c r="B76" s="44">
        <v>12612293</v>
      </c>
      <c r="C76" s="44">
        <v>4</v>
      </c>
      <c r="D76" s="43" t="s">
        <v>160</v>
      </c>
      <c r="E76" s="44">
        <v>15</v>
      </c>
      <c r="F76" s="44">
        <v>130</v>
      </c>
      <c r="G76" s="44" t="s">
        <v>96</v>
      </c>
      <c r="H76" s="47">
        <v>10</v>
      </c>
      <c r="I76" s="48">
        <v>20</v>
      </c>
      <c r="J76" s="47">
        <v>2</v>
      </c>
      <c r="K76" s="48">
        <v>2</v>
      </c>
      <c r="L76" s="47">
        <v>0</v>
      </c>
      <c r="M76" s="48">
        <f t="shared" ref="M76:M111" si="5">L76*1</f>
        <v>0</v>
      </c>
      <c r="N76" s="47">
        <v>0</v>
      </c>
      <c r="O76" s="48">
        <f t="shared" ref="O76:O139" si="6">N76*0.5</f>
        <v>0</v>
      </c>
      <c r="P76" s="47">
        <v>22</v>
      </c>
      <c r="Q76" s="49">
        <v>8.8000000000000007</v>
      </c>
      <c r="R76" s="47">
        <v>70</v>
      </c>
      <c r="S76" s="47">
        <f>VLOOKUP(R76,'[1]PJES ADM'!$B$3:$C$23,2,FALSE)</f>
        <v>70</v>
      </c>
      <c r="T76" s="49">
        <f t="shared" si="3"/>
        <v>21</v>
      </c>
      <c r="U76" s="47">
        <v>20</v>
      </c>
      <c r="V76" s="47">
        <v>0</v>
      </c>
      <c r="W76" s="48">
        <v>0</v>
      </c>
      <c r="X76" s="50">
        <v>29.8</v>
      </c>
    </row>
    <row r="77" spans="1:24" x14ac:dyDescent="0.25">
      <c r="A77" s="47">
        <v>66</v>
      </c>
      <c r="B77" s="44">
        <v>10809931</v>
      </c>
      <c r="C77" s="44">
        <v>3</v>
      </c>
      <c r="D77" s="43" t="s">
        <v>161</v>
      </c>
      <c r="E77" s="44">
        <v>15</v>
      </c>
      <c r="F77" s="44">
        <v>130</v>
      </c>
      <c r="G77" s="44" t="s">
        <v>96</v>
      </c>
      <c r="H77" s="47">
        <v>10</v>
      </c>
      <c r="I77" s="48">
        <v>20</v>
      </c>
      <c r="J77" s="47">
        <v>2</v>
      </c>
      <c r="K77" s="48">
        <v>2</v>
      </c>
      <c r="L77" s="47">
        <v>0</v>
      </c>
      <c r="M77" s="48">
        <f t="shared" si="5"/>
        <v>0</v>
      </c>
      <c r="N77" s="47">
        <v>0</v>
      </c>
      <c r="O77" s="48">
        <f t="shared" si="6"/>
        <v>0</v>
      </c>
      <c r="P77" s="47">
        <v>22</v>
      </c>
      <c r="Q77" s="49">
        <v>8.8000000000000007</v>
      </c>
      <c r="R77" s="47">
        <v>70</v>
      </c>
      <c r="S77" s="47">
        <f>VLOOKUP(R77,'[1]PJES ADM'!$B$3:$C$23,2,FALSE)</f>
        <v>70</v>
      </c>
      <c r="T77" s="49">
        <f t="shared" si="3"/>
        <v>21</v>
      </c>
      <c r="U77" s="47">
        <v>70</v>
      </c>
      <c r="V77" s="47">
        <v>70</v>
      </c>
      <c r="W77" s="48">
        <v>21</v>
      </c>
      <c r="X77" s="50">
        <v>50.8</v>
      </c>
    </row>
    <row r="78" spans="1:24" x14ac:dyDescent="0.25">
      <c r="A78" s="47">
        <v>67</v>
      </c>
      <c r="B78" s="44">
        <v>12612041</v>
      </c>
      <c r="C78" s="44">
        <v>9</v>
      </c>
      <c r="D78" s="43" t="s">
        <v>162</v>
      </c>
      <c r="E78" s="44">
        <v>15</v>
      </c>
      <c r="F78" s="44">
        <v>130</v>
      </c>
      <c r="G78" s="44" t="s">
        <v>96</v>
      </c>
      <c r="H78" s="47">
        <v>10</v>
      </c>
      <c r="I78" s="48">
        <v>20</v>
      </c>
      <c r="J78" s="47">
        <v>2</v>
      </c>
      <c r="K78" s="48">
        <v>2</v>
      </c>
      <c r="L78" s="47">
        <v>0</v>
      </c>
      <c r="M78" s="48">
        <f t="shared" si="5"/>
        <v>0</v>
      </c>
      <c r="N78" s="47">
        <v>0</v>
      </c>
      <c r="O78" s="48">
        <f t="shared" si="6"/>
        <v>0</v>
      </c>
      <c r="P78" s="47">
        <v>22</v>
      </c>
      <c r="Q78" s="49">
        <v>8.8000000000000007</v>
      </c>
      <c r="R78" s="47">
        <v>70</v>
      </c>
      <c r="S78" s="47">
        <f>VLOOKUP(R78,'[1]PJES ADM'!$B$3:$C$23,2,FALSE)</f>
        <v>70</v>
      </c>
      <c r="T78" s="49">
        <f t="shared" si="3"/>
        <v>21</v>
      </c>
      <c r="U78" s="47">
        <v>177</v>
      </c>
      <c r="V78" s="47">
        <v>70</v>
      </c>
      <c r="W78" s="48">
        <v>21</v>
      </c>
      <c r="X78" s="50">
        <v>50.8</v>
      </c>
    </row>
    <row r="79" spans="1:24" x14ac:dyDescent="0.25">
      <c r="A79" s="47">
        <v>68</v>
      </c>
      <c r="B79" s="44">
        <v>12420606</v>
      </c>
      <c r="C79" s="44">
        <v>5</v>
      </c>
      <c r="D79" s="43" t="s">
        <v>163</v>
      </c>
      <c r="E79" s="44">
        <v>15</v>
      </c>
      <c r="F79" s="44">
        <v>130</v>
      </c>
      <c r="G79" s="44" t="s">
        <v>96</v>
      </c>
      <c r="H79" s="47">
        <v>10</v>
      </c>
      <c r="I79" s="48">
        <v>20</v>
      </c>
      <c r="J79" s="47">
        <v>2</v>
      </c>
      <c r="K79" s="48">
        <v>2</v>
      </c>
      <c r="L79" s="47">
        <v>0</v>
      </c>
      <c r="M79" s="48">
        <f t="shared" si="5"/>
        <v>0</v>
      </c>
      <c r="N79" s="47">
        <v>0</v>
      </c>
      <c r="O79" s="48">
        <f t="shared" si="6"/>
        <v>0</v>
      </c>
      <c r="P79" s="47">
        <v>22</v>
      </c>
      <c r="Q79" s="49">
        <v>8.8000000000000007</v>
      </c>
      <c r="R79" s="47">
        <v>70</v>
      </c>
      <c r="S79" s="47">
        <f>VLOOKUP(R79,'[1]PJES ADM'!$B$3:$C$23,2,FALSE)</f>
        <v>70</v>
      </c>
      <c r="T79" s="49">
        <v>21</v>
      </c>
      <c r="U79" s="47">
        <v>156</v>
      </c>
      <c r="V79" s="47">
        <v>70</v>
      </c>
      <c r="W79" s="48">
        <v>21</v>
      </c>
      <c r="X79" s="50">
        <v>50.8</v>
      </c>
    </row>
    <row r="80" spans="1:24" x14ac:dyDescent="0.25">
      <c r="A80" s="47">
        <v>69</v>
      </c>
      <c r="B80" s="44">
        <v>11814231</v>
      </c>
      <c r="C80" s="44">
        <v>4</v>
      </c>
      <c r="D80" s="43" t="s">
        <v>164</v>
      </c>
      <c r="E80" s="44">
        <v>15</v>
      </c>
      <c r="F80" s="44">
        <v>130</v>
      </c>
      <c r="G80" s="44" t="s">
        <v>96</v>
      </c>
      <c r="H80" s="47">
        <v>10</v>
      </c>
      <c r="I80" s="48">
        <v>20</v>
      </c>
      <c r="J80" s="47">
        <v>0</v>
      </c>
      <c r="K80" s="48">
        <v>0</v>
      </c>
      <c r="L80" s="47">
        <v>0</v>
      </c>
      <c r="M80" s="48">
        <f t="shared" si="5"/>
        <v>0</v>
      </c>
      <c r="N80" s="47">
        <v>0</v>
      </c>
      <c r="O80" s="48">
        <f t="shared" si="6"/>
        <v>0</v>
      </c>
      <c r="P80" s="47">
        <v>20</v>
      </c>
      <c r="Q80" s="49">
        <v>8</v>
      </c>
      <c r="R80" s="47">
        <v>70</v>
      </c>
      <c r="S80" s="47">
        <f>VLOOKUP(R80,'[1]PJES ADM'!$B$3:$C$23,2,FALSE)</f>
        <v>70</v>
      </c>
      <c r="T80" s="49">
        <f t="shared" ref="T80:T85" si="7">(S80*30%)</f>
        <v>21</v>
      </c>
      <c r="U80" s="47">
        <v>47</v>
      </c>
      <c r="V80" s="47">
        <v>60</v>
      </c>
      <c r="W80" s="48">
        <v>18</v>
      </c>
      <c r="X80" s="50">
        <v>47</v>
      </c>
    </row>
    <row r="81" spans="1:24" x14ac:dyDescent="0.25">
      <c r="A81" s="47">
        <v>70</v>
      </c>
      <c r="B81" s="44">
        <v>12835356</v>
      </c>
      <c r="C81" s="44">
        <v>9</v>
      </c>
      <c r="D81" s="43" t="s">
        <v>165</v>
      </c>
      <c r="E81" s="44">
        <v>15</v>
      </c>
      <c r="F81" s="44">
        <v>130</v>
      </c>
      <c r="G81" s="44" t="s">
        <v>96</v>
      </c>
      <c r="H81" s="47">
        <v>10</v>
      </c>
      <c r="I81" s="48">
        <v>20</v>
      </c>
      <c r="J81" s="47">
        <v>0</v>
      </c>
      <c r="K81" s="48">
        <v>0</v>
      </c>
      <c r="L81" s="47">
        <v>0</v>
      </c>
      <c r="M81" s="48">
        <f t="shared" si="5"/>
        <v>0</v>
      </c>
      <c r="N81" s="47">
        <v>0</v>
      </c>
      <c r="O81" s="48">
        <f t="shared" si="6"/>
        <v>0</v>
      </c>
      <c r="P81" s="47">
        <v>20</v>
      </c>
      <c r="Q81" s="49">
        <v>8</v>
      </c>
      <c r="R81" s="47">
        <v>70</v>
      </c>
      <c r="S81" s="47">
        <f>VLOOKUP(R81,'[1]PJES ADM'!$B$3:$C$23,2,FALSE)</f>
        <v>70</v>
      </c>
      <c r="T81" s="49">
        <f t="shared" si="7"/>
        <v>21</v>
      </c>
      <c r="U81" s="47">
        <v>74</v>
      </c>
      <c r="V81" s="47">
        <v>70</v>
      </c>
      <c r="W81" s="48">
        <v>21</v>
      </c>
      <c r="X81" s="50">
        <v>50</v>
      </c>
    </row>
    <row r="82" spans="1:24" x14ac:dyDescent="0.25">
      <c r="A82" s="47">
        <v>71</v>
      </c>
      <c r="B82" s="44">
        <v>10091673</v>
      </c>
      <c r="C82" s="44">
        <v>8</v>
      </c>
      <c r="D82" s="43" t="s">
        <v>166</v>
      </c>
      <c r="E82" s="44">
        <v>15</v>
      </c>
      <c r="F82" s="44">
        <v>130</v>
      </c>
      <c r="G82" s="44" t="s">
        <v>96</v>
      </c>
      <c r="H82" s="47">
        <v>10</v>
      </c>
      <c r="I82" s="48">
        <v>20</v>
      </c>
      <c r="J82" s="47">
        <v>0</v>
      </c>
      <c r="K82" s="48">
        <v>0</v>
      </c>
      <c r="L82" s="47">
        <v>0</v>
      </c>
      <c r="M82" s="48">
        <f t="shared" si="5"/>
        <v>0</v>
      </c>
      <c r="N82" s="47">
        <v>0</v>
      </c>
      <c r="O82" s="48">
        <f t="shared" si="6"/>
        <v>0</v>
      </c>
      <c r="P82" s="47">
        <v>20</v>
      </c>
      <c r="Q82" s="49">
        <v>8</v>
      </c>
      <c r="R82" s="47">
        <v>70</v>
      </c>
      <c r="S82" s="47">
        <f>VLOOKUP(R82,'[1]PJES ADM'!$B$3:$C$23,2,FALSE)</f>
        <v>70</v>
      </c>
      <c r="T82" s="49">
        <f t="shared" si="7"/>
        <v>21</v>
      </c>
      <c r="U82" s="47">
        <v>276</v>
      </c>
      <c r="V82" s="47">
        <v>70</v>
      </c>
      <c r="W82" s="48">
        <v>21</v>
      </c>
      <c r="X82" s="50">
        <v>50</v>
      </c>
    </row>
    <row r="83" spans="1:24" x14ac:dyDescent="0.25">
      <c r="A83" s="47">
        <v>72</v>
      </c>
      <c r="B83" s="44">
        <v>12612314</v>
      </c>
      <c r="C83" s="44">
        <v>0</v>
      </c>
      <c r="D83" s="43" t="s">
        <v>167</v>
      </c>
      <c r="E83" s="44">
        <v>15</v>
      </c>
      <c r="F83" s="44">
        <v>130</v>
      </c>
      <c r="G83" s="44" t="s">
        <v>96</v>
      </c>
      <c r="H83" s="47">
        <v>10</v>
      </c>
      <c r="I83" s="48">
        <v>20</v>
      </c>
      <c r="J83" s="47">
        <v>0</v>
      </c>
      <c r="K83" s="48">
        <v>0</v>
      </c>
      <c r="L83" s="47">
        <v>0</v>
      </c>
      <c r="M83" s="48">
        <f t="shared" si="5"/>
        <v>0</v>
      </c>
      <c r="N83" s="47">
        <v>0</v>
      </c>
      <c r="O83" s="48">
        <f t="shared" si="6"/>
        <v>0</v>
      </c>
      <c r="P83" s="47">
        <v>20</v>
      </c>
      <c r="Q83" s="49">
        <v>8</v>
      </c>
      <c r="R83" s="47">
        <v>70</v>
      </c>
      <c r="S83" s="47">
        <f>VLOOKUP(R83,'[1]PJES ADM'!$B$3:$C$23,2,FALSE)</f>
        <v>70</v>
      </c>
      <c r="T83" s="49">
        <f t="shared" si="7"/>
        <v>21</v>
      </c>
      <c r="U83" s="47">
        <v>146</v>
      </c>
      <c r="V83" s="47">
        <v>70</v>
      </c>
      <c r="W83" s="48">
        <v>21</v>
      </c>
      <c r="X83" s="50">
        <v>50</v>
      </c>
    </row>
    <row r="84" spans="1:24" x14ac:dyDescent="0.25">
      <c r="A84" s="47">
        <v>73</v>
      </c>
      <c r="B84" s="44">
        <v>12801492</v>
      </c>
      <c r="C84" s="44">
        <v>6</v>
      </c>
      <c r="D84" s="43" t="s">
        <v>168</v>
      </c>
      <c r="E84" s="44">
        <v>15</v>
      </c>
      <c r="F84" s="44">
        <v>130</v>
      </c>
      <c r="G84" s="44" t="s">
        <v>96</v>
      </c>
      <c r="H84" s="47">
        <v>10</v>
      </c>
      <c r="I84" s="48">
        <v>20</v>
      </c>
      <c r="J84" s="47">
        <v>0</v>
      </c>
      <c r="K84" s="48">
        <v>0</v>
      </c>
      <c r="L84" s="47">
        <v>0</v>
      </c>
      <c r="M84" s="48">
        <f t="shared" si="5"/>
        <v>0</v>
      </c>
      <c r="N84" s="47">
        <v>0</v>
      </c>
      <c r="O84" s="48">
        <f t="shared" si="6"/>
        <v>0</v>
      </c>
      <c r="P84" s="47">
        <v>20</v>
      </c>
      <c r="Q84" s="49">
        <v>8</v>
      </c>
      <c r="R84" s="47">
        <v>70</v>
      </c>
      <c r="S84" s="47">
        <f>VLOOKUP(R84,'[1]PJES ADM'!$B$3:$C$23,2,FALSE)</f>
        <v>70</v>
      </c>
      <c r="T84" s="49">
        <f t="shared" si="7"/>
        <v>21</v>
      </c>
      <c r="U84" s="47">
        <v>150</v>
      </c>
      <c r="V84" s="47">
        <v>70</v>
      </c>
      <c r="W84" s="48">
        <v>21</v>
      </c>
      <c r="X84" s="50">
        <v>50</v>
      </c>
    </row>
    <row r="85" spans="1:24" x14ac:dyDescent="0.25">
      <c r="A85" s="47">
        <v>74</v>
      </c>
      <c r="B85" s="44">
        <v>12717722</v>
      </c>
      <c r="C85" s="44">
        <v>8</v>
      </c>
      <c r="D85" s="43" t="s">
        <v>169</v>
      </c>
      <c r="E85" s="44">
        <v>15</v>
      </c>
      <c r="F85" s="44">
        <v>130</v>
      </c>
      <c r="G85" s="44" t="s">
        <v>96</v>
      </c>
      <c r="H85" s="47">
        <v>10</v>
      </c>
      <c r="I85" s="48">
        <v>20</v>
      </c>
      <c r="J85" s="47">
        <v>0</v>
      </c>
      <c r="K85" s="48">
        <v>0</v>
      </c>
      <c r="L85" s="47">
        <v>0</v>
      </c>
      <c r="M85" s="48">
        <f t="shared" si="5"/>
        <v>0</v>
      </c>
      <c r="N85" s="47">
        <v>0</v>
      </c>
      <c r="O85" s="48">
        <f t="shared" si="6"/>
        <v>0</v>
      </c>
      <c r="P85" s="47">
        <v>20</v>
      </c>
      <c r="Q85" s="49">
        <v>8</v>
      </c>
      <c r="R85" s="47">
        <v>70</v>
      </c>
      <c r="S85" s="47">
        <f>VLOOKUP(R85,'[1]PJES ADM'!$B$3:$C$23,2,FALSE)</f>
        <v>70</v>
      </c>
      <c r="T85" s="49">
        <f t="shared" si="7"/>
        <v>21</v>
      </c>
      <c r="U85" s="47">
        <v>146</v>
      </c>
      <c r="V85" s="47">
        <v>70</v>
      </c>
      <c r="W85" s="48">
        <v>21</v>
      </c>
      <c r="X85" s="50">
        <v>50</v>
      </c>
    </row>
    <row r="86" spans="1:24" x14ac:dyDescent="0.25">
      <c r="A86" s="47">
        <v>75</v>
      </c>
      <c r="B86" s="44">
        <v>8189674</v>
      </c>
      <c r="C86" s="44">
        <v>7</v>
      </c>
      <c r="D86" s="43" t="s">
        <v>170</v>
      </c>
      <c r="E86" s="44">
        <v>15</v>
      </c>
      <c r="F86" s="44">
        <v>130</v>
      </c>
      <c r="G86" s="44" t="s">
        <v>96</v>
      </c>
      <c r="H86" s="47">
        <v>10</v>
      </c>
      <c r="I86" s="48">
        <v>20</v>
      </c>
      <c r="J86" s="47">
        <v>0</v>
      </c>
      <c r="K86" s="48">
        <v>0</v>
      </c>
      <c r="L86" s="47">
        <v>0</v>
      </c>
      <c r="M86" s="48">
        <f t="shared" si="5"/>
        <v>0</v>
      </c>
      <c r="N86" s="47">
        <v>0</v>
      </c>
      <c r="O86" s="48">
        <f t="shared" si="6"/>
        <v>0</v>
      </c>
      <c r="P86" s="47">
        <v>20</v>
      </c>
      <c r="Q86" s="49">
        <v>8</v>
      </c>
      <c r="R86" s="47">
        <v>70</v>
      </c>
      <c r="S86" s="47">
        <f>VLOOKUP(R86,'[1]PJES ADM'!$B$3:$C$23,2,FALSE)</f>
        <v>70</v>
      </c>
      <c r="T86" s="49">
        <v>21</v>
      </c>
      <c r="U86" s="47">
        <v>91</v>
      </c>
      <c r="V86" s="47">
        <v>70</v>
      </c>
      <c r="W86" s="48">
        <v>21</v>
      </c>
      <c r="X86" s="50">
        <v>50</v>
      </c>
    </row>
    <row r="87" spans="1:24" x14ac:dyDescent="0.25">
      <c r="A87" s="47">
        <v>76</v>
      </c>
      <c r="B87" s="44">
        <v>12212653</v>
      </c>
      <c r="C87" s="44">
        <v>6</v>
      </c>
      <c r="D87" s="43" t="s">
        <v>171</v>
      </c>
      <c r="E87" s="44">
        <v>16</v>
      </c>
      <c r="F87" s="44">
        <v>130</v>
      </c>
      <c r="G87" s="44" t="s">
        <v>96</v>
      </c>
      <c r="H87" s="47">
        <v>10</v>
      </c>
      <c r="I87" s="48">
        <v>20</v>
      </c>
      <c r="J87" s="47">
        <v>2</v>
      </c>
      <c r="K87" s="48">
        <v>2</v>
      </c>
      <c r="L87" s="47">
        <v>0</v>
      </c>
      <c r="M87" s="48">
        <f t="shared" si="5"/>
        <v>0</v>
      </c>
      <c r="N87" s="47">
        <v>0</v>
      </c>
      <c r="O87" s="48">
        <f t="shared" si="6"/>
        <v>0</v>
      </c>
      <c r="P87" s="47">
        <v>22</v>
      </c>
      <c r="Q87" s="49">
        <v>8.8000000000000007</v>
      </c>
      <c r="R87" s="47">
        <v>70</v>
      </c>
      <c r="S87" s="47">
        <f>VLOOKUP(R87,'[1]PJES ADM'!$B$3:$C$23,2,FALSE)</f>
        <v>70</v>
      </c>
      <c r="T87" s="49">
        <f t="shared" ref="T87:T139" si="8">(S87*30%)</f>
        <v>21</v>
      </c>
      <c r="U87" s="47">
        <v>66</v>
      </c>
      <c r="V87" s="47">
        <v>70</v>
      </c>
      <c r="W87" s="48">
        <v>21</v>
      </c>
      <c r="X87" s="50">
        <v>50.8</v>
      </c>
    </row>
    <row r="88" spans="1:24" x14ac:dyDescent="0.25">
      <c r="A88" s="47">
        <v>77</v>
      </c>
      <c r="B88" s="44">
        <v>11816100</v>
      </c>
      <c r="C88" s="44">
        <v>9</v>
      </c>
      <c r="D88" s="43" t="s">
        <v>172</v>
      </c>
      <c r="E88" s="44">
        <v>16</v>
      </c>
      <c r="F88" s="44">
        <v>130</v>
      </c>
      <c r="G88" s="44" t="s">
        <v>96</v>
      </c>
      <c r="H88" s="47">
        <v>10</v>
      </c>
      <c r="I88" s="48">
        <v>20</v>
      </c>
      <c r="J88" s="47">
        <v>2</v>
      </c>
      <c r="K88" s="48">
        <v>2</v>
      </c>
      <c r="L88" s="47">
        <v>0</v>
      </c>
      <c r="M88" s="48">
        <f t="shared" si="5"/>
        <v>0</v>
      </c>
      <c r="N88" s="47">
        <v>0</v>
      </c>
      <c r="O88" s="48">
        <f t="shared" si="6"/>
        <v>0</v>
      </c>
      <c r="P88" s="47">
        <v>22</v>
      </c>
      <c r="Q88" s="49">
        <v>8.8000000000000007</v>
      </c>
      <c r="R88" s="47">
        <v>70</v>
      </c>
      <c r="S88" s="47">
        <f>VLOOKUP(R88,'[1]PJES ADM'!$B$3:$C$23,2,FALSE)</f>
        <v>70</v>
      </c>
      <c r="T88" s="49">
        <f t="shared" si="8"/>
        <v>21</v>
      </c>
      <c r="U88" s="47">
        <v>21</v>
      </c>
      <c r="V88" s="47">
        <v>0</v>
      </c>
      <c r="W88" s="48">
        <v>0</v>
      </c>
      <c r="X88" s="50">
        <v>29.8</v>
      </c>
    </row>
    <row r="89" spans="1:24" x14ac:dyDescent="0.25">
      <c r="A89" s="47">
        <v>78</v>
      </c>
      <c r="B89" s="44">
        <v>10933052</v>
      </c>
      <c r="C89" s="44">
        <v>3</v>
      </c>
      <c r="D89" s="43" t="s">
        <v>173</v>
      </c>
      <c r="E89" s="44">
        <v>16</v>
      </c>
      <c r="F89" s="44">
        <v>130</v>
      </c>
      <c r="G89" s="44" t="s">
        <v>96</v>
      </c>
      <c r="H89" s="47">
        <v>10</v>
      </c>
      <c r="I89" s="48">
        <v>20</v>
      </c>
      <c r="J89" s="47">
        <v>2</v>
      </c>
      <c r="K89" s="48">
        <v>2</v>
      </c>
      <c r="L89" s="47">
        <v>0</v>
      </c>
      <c r="M89" s="48">
        <f t="shared" si="5"/>
        <v>0</v>
      </c>
      <c r="N89" s="47">
        <v>0</v>
      </c>
      <c r="O89" s="48">
        <f t="shared" si="6"/>
        <v>0</v>
      </c>
      <c r="P89" s="47">
        <v>22</v>
      </c>
      <c r="Q89" s="49">
        <v>8.8000000000000007</v>
      </c>
      <c r="R89" s="47">
        <v>70</v>
      </c>
      <c r="S89" s="47">
        <v>70</v>
      </c>
      <c r="T89" s="49">
        <f t="shared" si="8"/>
        <v>21</v>
      </c>
      <c r="U89" s="47">
        <v>112</v>
      </c>
      <c r="V89" s="47">
        <v>70</v>
      </c>
      <c r="W89" s="48">
        <v>21</v>
      </c>
      <c r="X89" s="50">
        <v>50.8</v>
      </c>
    </row>
    <row r="90" spans="1:24" x14ac:dyDescent="0.25">
      <c r="A90" s="47">
        <v>79</v>
      </c>
      <c r="B90" s="44">
        <v>12097063</v>
      </c>
      <c r="C90" s="44">
        <v>1</v>
      </c>
      <c r="D90" s="43" t="s">
        <v>174</v>
      </c>
      <c r="E90" s="44">
        <v>16</v>
      </c>
      <c r="F90" s="44">
        <v>130</v>
      </c>
      <c r="G90" s="44" t="s">
        <v>96</v>
      </c>
      <c r="H90" s="47">
        <v>10</v>
      </c>
      <c r="I90" s="48">
        <v>20</v>
      </c>
      <c r="J90" s="47">
        <v>2</v>
      </c>
      <c r="K90" s="48">
        <v>2</v>
      </c>
      <c r="L90" s="47">
        <v>0</v>
      </c>
      <c r="M90" s="48">
        <f t="shared" si="5"/>
        <v>0</v>
      </c>
      <c r="N90" s="47">
        <v>0</v>
      </c>
      <c r="O90" s="48">
        <f t="shared" si="6"/>
        <v>0</v>
      </c>
      <c r="P90" s="47">
        <v>22</v>
      </c>
      <c r="Q90" s="49">
        <v>8.8000000000000007</v>
      </c>
      <c r="R90" s="47">
        <v>70</v>
      </c>
      <c r="S90" s="47">
        <f>VLOOKUP(R90,'[1]PJES ADM'!$B$3:$C$23,2,FALSE)</f>
        <v>70</v>
      </c>
      <c r="T90" s="49">
        <f t="shared" si="8"/>
        <v>21</v>
      </c>
      <c r="U90" s="47">
        <v>360</v>
      </c>
      <c r="V90" s="47">
        <v>70</v>
      </c>
      <c r="W90" s="48">
        <v>21</v>
      </c>
      <c r="X90" s="50">
        <v>50.8</v>
      </c>
    </row>
    <row r="91" spans="1:24" x14ac:dyDescent="0.25">
      <c r="A91" s="47">
        <v>80</v>
      </c>
      <c r="B91" s="44">
        <v>12532437</v>
      </c>
      <c r="C91" s="44">
        <v>1</v>
      </c>
      <c r="D91" s="43" t="s">
        <v>175</v>
      </c>
      <c r="E91" s="44">
        <v>16</v>
      </c>
      <c r="F91" s="44">
        <v>130</v>
      </c>
      <c r="G91" s="44" t="s">
        <v>96</v>
      </c>
      <c r="H91" s="47">
        <v>10</v>
      </c>
      <c r="I91" s="48">
        <v>20</v>
      </c>
      <c r="J91" s="47">
        <v>2</v>
      </c>
      <c r="K91" s="48">
        <v>2</v>
      </c>
      <c r="L91" s="47">
        <v>0</v>
      </c>
      <c r="M91" s="48">
        <f t="shared" si="5"/>
        <v>0</v>
      </c>
      <c r="N91" s="47">
        <v>0</v>
      </c>
      <c r="O91" s="48">
        <f t="shared" si="6"/>
        <v>0</v>
      </c>
      <c r="P91" s="47">
        <v>22</v>
      </c>
      <c r="Q91" s="49">
        <v>8.8000000000000007</v>
      </c>
      <c r="R91" s="47">
        <v>70</v>
      </c>
      <c r="S91" s="47">
        <f>VLOOKUP(R91,'[1]PJES ADM'!$B$3:$C$23,2,FALSE)</f>
        <v>70</v>
      </c>
      <c r="T91" s="49">
        <f t="shared" si="8"/>
        <v>21</v>
      </c>
      <c r="U91" s="47">
        <v>25</v>
      </c>
      <c r="V91" s="47">
        <v>20</v>
      </c>
      <c r="W91" s="48">
        <v>6</v>
      </c>
      <c r="X91" s="50">
        <v>35.799999999999997</v>
      </c>
    </row>
    <row r="92" spans="1:24" x14ac:dyDescent="0.25">
      <c r="A92" s="47">
        <v>81</v>
      </c>
      <c r="B92" s="44">
        <v>12567171</v>
      </c>
      <c r="C92" s="44">
        <v>3</v>
      </c>
      <c r="D92" s="43" t="s">
        <v>176</v>
      </c>
      <c r="E92" s="44">
        <v>16</v>
      </c>
      <c r="F92" s="44">
        <v>130</v>
      </c>
      <c r="G92" s="44" t="s">
        <v>96</v>
      </c>
      <c r="H92" s="47">
        <v>10</v>
      </c>
      <c r="I92" s="48">
        <v>20</v>
      </c>
      <c r="J92" s="47">
        <v>2</v>
      </c>
      <c r="K92" s="48">
        <v>2</v>
      </c>
      <c r="L92" s="47">
        <v>0</v>
      </c>
      <c r="M92" s="48">
        <f t="shared" si="5"/>
        <v>0</v>
      </c>
      <c r="N92" s="47">
        <v>0</v>
      </c>
      <c r="O92" s="48">
        <f t="shared" si="6"/>
        <v>0</v>
      </c>
      <c r="P92" s="47">
        <v>22</v>
      </c>
      <c r="Q92" s="49">
        <v>8.8000000000000007</v>
      </c>
      <c r="R92" s="47">
        <v>70</v>
      </c>
      <c r="S92" s="47">
        <f>VLOOKUP(R92,'[1]PJES ADM'!$B$3:$C$23,2,FALSE)</f>
        <v>70</v>
      </c>
      <c r="T92" s="49">
        <f t="shared" si="8"/>
        <v>21</v>
      </c>
      <c r="U92" s="47">
        <v>166</v>
      </c>
      <c r="V92" s="47">
        <v>70</v>
      </c>
      <c r="W92" s="48">
        <v>21</v>
      </c>
      <c r="X92" s="50">
        <v>50.8</v>
      </c>
    </row>
    <row r="93" spans="1:24" x14ac:dyDescent="0.25">
      <c r="A93" s="47">
        <v>82</v>
      </c>
      <c r="B93" s="44">
        <v>10339812</v>
      </c>
      <c r="C93" s="44">
        <v>6</v>
      </c>
      <c r="D93" s="43" t="s">
        <v>177</v>
      </c>
      <c r="E93" s="44">
        <v>16</v>
      </c>
      <c r="F93" s="44">
        <v>130</v>
      </c>
      <c r="G93" s="44" t="s">
        <v>96</v>
      </c>
      <c r="H93" s="47">
        <v>4</v>
      </c>
      <c r="I93" s="48">
        <v>8</v>
      </c>
      <c r="J93" s="47">
        <v>2</v>
      </c>
      <c r="K93" s="48">
        <v>2</v>
      </c>
      <c r="L93" s="47">
        <v>0</v>
      </c>
      <c r="M93" s="48">
        <f t="shared" si="5"/>
        <v>0</v>
      </c>
      <c r="N93" s="47">
        <v>0</v>
      </c>
      <c r="O93" s="48">
        <f t="shared" si="6"/>
        <v>0</v>
      </c>
      <c r="P93" s="47">
        <v>10</v>
      </c>
      <c r="Q93" s="49">
        <v>4</v>
      </c>
      <c r="R93" s="47">
        <v>70</v>
      </c>
      <c r="S93" s="47">
        <f>VLOOKUP(R93,'[1]PJES ADM'!$B$3:$C$23,2,FALSE)</f>
        <v>70</v>
      </c>
      <c r="T93" s="49">
        <f t="shared" si="8"/>
        <v>21</v>
      </c>
      <c r="U93" s="47">
        <v>73</v>
      </c>
      <c r="V93" s="47">
        <v>70</v>
      </c>
      <c r="W93" s="48">
        <v>21</v>
      </c>
      <c r="X93" s="50">
        <v>46</v>
      </c>
    </row>
    <row r="94" spans="1:24" x14ac:dyDescent="0.25">
      <c r="A94" s="47">
        <v>83</v>
      </c>
      <c r="B94" s="44">
        <v>10582438</v>
      </c>
      <c r="C94" s="44">
        <v>6</v>
      </c>
      <c r="D94" s="43" t="s">
        <v>178</v>
      </c>
      <c r="E94" s="44">
        <v>16</v>
      </c>
      <c r="F94" s="44">
        <v>130</v>
      </c>
      <c r="G94" s="44" t="s">
        <v>96</v>
      </c>
      <c r="H94" s="47">
        <v>10</v>
      </c>
      <c r="I94" s="48">
        <v>20</v>
      </c>
      <c r="J94" s="47">
        <v>2</v>
      </c>
      <c r="K94" s="48">
        <v>2</v>
      </c>
      <c r="L94" s="47">
        <v>0</v>
      </c>
      <c r="M94" s="48">
        <f t="shared" si="5"/>
        <v>0</v>
      </c>
      <c r="N94" s="47">
        <v>0</v>
      </c>
      <c r="O94" s="48">
        <f t="shared" si="6"/>
        <v>0</v>
      </c>
      <c r="P94" s="47">
        <v>22</v>
      </c>
      <c r="Q94" s="49">
        <v>8.8000000000000007</v>
      </c>
      <c r="R94" s="47">
        <v>70</v>
      </c>
      <c r="S94" s="47">
        <f>VLOOKUP(R94,'[1]PJES ADM'!$B$3:$C$23,2,FALSE)</f>
        <v>70</v>
      </c>
      <c r="T94" s="49">
        <f t="shared" si="8"/>
        <v>21</v>
      </c>
      <c r="U94" s="47">
        <v>27</v>
      </c>
      <c r="V94" s="47">
        <v>20</v>
      </c>
      <c r="W94" s="48">
        <v>6</v>
      </c>
      <c r="X94" s="50">
        <v>35.799999999999997</v>
      </c>
    </row>
    <row r="95" spans="1:24" x14ac:dyDescent="0.25">
      <c r="A95" s="47">
        <v>84</v>
      </c>
      <c r="B95" s="44">
        <v>12063860</v>
      </c>
      <c r="C95" s="44">
        <v>2</v>
      </c>
      <c r="D95" s="43" t="s">
        <v>179</v>
      </c>
      <c r="E95" s="44">
        <v>16</v>
      </c>
      <c r="F95" s="44">
        <v>130</v>
      </c>
      <c r="G95" s="44" t="s">
        <v>96</v>
      </c>
      <c r="H95" s="47">
        <v>10</v>
      </c>
      <c r="I95" s="48">
        <v>20</v>
      </c>
      <c r="J95" s="47">
        <v>2</v>
      </c>
      <c r="K95" s="48">
        <v>2</v>
      </c>
      <c r="L95" s="47">
        <v>0</v>
      </c>
      <c r="M95" s="48">
        <f t="shared" si="5"/>
        <v>0</v>
      </c>
      <c r="N95" s="47">
        <v>0</v>
      </c>
      <c r="O95" s="48">
        <f t="shared" si="6"/>
        <v>0</v>
      </c>
      <c r="P95" s="47">
        <v>22</v>
      </c>
      <c r="Q95" s="49">
        <v>8.8000000000000007</v>
      </c>
      <c r="R95" s="47">
        <v>70</v>
      </c>
      <c r="S95" s="47">
        <f>VLOOKUP(R95,'[1]PJES ADM'!$B$3:$C$23,2,FALSE)</f>
        <v>70</v>
      </c>
      <c r="T95" s="49">
        <f t="shared" si="8"/>
        <v>21</v>
      </c>
      <c r="U95" s="47">
        <v>54</v>
      </c>
      <c r="V95" s="47">
        <v>70</v>
      </c>
      <c r="W95" s="48">
        <v>21</v>
      </c>
      <c r="X95" s="50">
        <v>50.8</v>
      </c>
    </row>
    <row r="96" spans="1:24" x14ac:dyDescent="0.25">
      <c r="A96" s="47">
        <v>85</v>
      </c>
      <c r="B96" s="44">
        <v>9759163</v>
      </c>
      <c r="C96" s="44">
        <v>6</v>
      </c>
      <c r="D96" s="43" t="s">
        <v>180</v>
      </c>
      <c r="E96" s="44">
        <v>16</v>
      </c>
      <c r="F96" s="44">
        <v>130</v>
      </c>
      <c r="G96" s="44" t="s">
        <v>96</v>
      </c>
      <c r="H96" s="47">
        <v>4</v>
      </c>
      <c r="I96" s="48">
        <v>8</v>
      </c>
      <c r="J96" s="47">
        <v>2</v>
      </c>
      <c r="K96" s="48">
        <v>2</v>
      </c>
      <c r="L96" s="47">
        <v>0</v>
      </c>
      <c r="M96" s="48">
        <f t="shared" si="5"/>
        <v>0</v>
      </c>
      <c r="N96" s="47">
        <v>0</v>
      </c>
      <c r="O96" s="48">
        <f t="shared" si="6"/>
        <v>0</v>
      </c>
      <c r="P96" s="47">
        <v>10</v>
      </c>
      <c r="Q96" s="49">
        <v>4</v>
      </c>
      <c r="R96" s="47">
        <v>70</v>
      </c>
      <c r="S96" s="47">
        <f>VLOOKUP(R96,'[1]PJES ADM'!$B$3:$C$23,2,FALSE)</f>
        <v>70</v>
      </c>
      <c r="T96" s="49">
        <f t="shared" si="8"/>
        <v>21</v>
      </c>
      <c r="U96" s="47">
        <v>47</v>
      </c>
      <c r="V96" s="47">
        <v>60</v>
      </c>
      <c r="W96" s="48">
        <v>18</v>
      </c>
      <c r="X96" s="50">
        <v>43</v>
      </c>
    </row>
    <row r="97" spans="1:24" x14ac:dyDescent="0.25">
      <c r="A97" s="47">
        <v>86</v>
      </c>
      <c r="B97" s="44">
        <v>9201099</v>
      </c>
      <c r="C97" s="44">
        <v>6</v>
      </c>
      <c r="D97" s="43" t="s">
        <v>181</v>
      </c>
      <c r="E97" s="44">
        <v>16</v>
      </c>
      <c r="F97" s="44">
        <v>130</v>
      </c>
      <c r="G97" s="44" t="s">
        <v>96</v>
      </c>
      <c r="H97" s="47">
        <v>4</v>
      </c>
      <c r="I97" s="48">
        <v>8</v>
      </c>
      <c r="J97" s="47">
        <v>2</v>
      </c>
      <c r="K97" s="48">
        <v>2</v>
      </c>
      <c r="L97" s="47">
        <v>0</v>
      </c>
      <c r="M97" s="48">
        <f t="shared" si="5"/>
        <v>0</v>
      </c>
      <c r="N97" s="47">
        <v>0</v>
      </c>
      <c r="O97" s="48">
        <f t="shared" si="6"/>
        <v>0</v>
      </c>
      <c r="P97" s="47">
        <v>10</v>
      </c>
      <c r="Q97" s="49">
        <v>4</v>
      </c>
      <c r="R97" s="47">
        <v>70</v>
      </c>
      <c r="S97" s="47">
        <f>VLOOKUP(R97,'[1]PJES ADM'!$B$3:$C$23,2,FALSE)</f>
        <v>70</v>
      </c>
      <c r="T97" s="49">
        <f t="shared" si="8"/>
        <v>21</v>
      </c>
      <c r="U97" s="47">
        <v>47</v>
      </c>
      <c r="V97" s="47">
        <v>60</v>
      </c>
      <c r="W97" s="48">
        <v>18</v>
      </c>
      <c r="X97" s="50">
        <v>43</v>
      </c>
    </row>
    <row r="98" spans="1:24" x14ac:dyDescent="0.25">
      <c r="A98" s="47">
        <v>87</v>
      </c>
      <c r="B98" s="44">
        <v>8435978</v>
      </c>
      <c r="C98" s="44">
        <v>5</v>
      </c>
      <c r="D98" s="43" t="s">
        <v>182</v>
      </c>
      <c r="E98" s="44">
        <v>16</v>
      </c>
      <c r="F98" s="44">
        <v>130</v>
      </c>
      <c r="G98" s="44" t="s">
        <v>96</v>
      </c>
      <c r="H98" s="47">
        <v>4</v>
      </c>
      <c r="I98" s="48">
        <v>8</v>
      </c>
      <c r="J98" s="47">
        <v>2</v>
      </c>
      <c r="K98" s="48">
        <v>2</v>
      </c>
      <c r="L98" s="47">
        <v>0</v>
      </c>
      <c r="M98" s="48">
        <f t="shared" si="5"/>
        <v>0</v>
      </c>
      <c r="N98" s="47">
        <v>0</v>
      </c>
      <c r="O98" s="48">
        <f t="shared" si="6"/>
        <v>0</v>
      </c>
      <c r="P98" s="47">
        <v>10</v>
      </c>
      <c r="Q98" s="49">
        <v>4</v>
      </c>
      <c r="R98" s="47">
        <v>70</v>
      </c>
      <c r="S98" s="47">
        <f>VLOOKUP(R98,'[1]PJES ADM'!$B$3:$C$23,2,FALSE)</f>
        <v>70</v>
      </c>
      <c r="T98" s="49">
        <f t="shared" si="8"/>
        <v>21</v>
      </c>
      <c r="U98" s="47">
        <v>144</v>
      </c>
      <c r="V98" s="47">
        <v>70</v>
      </c>
      <c r="W98" s="48">
        <v>21</v>
      </c>
      <c r="X98" s="50">
        <v>46</v>
      </c>
    </row>
    <row r="99" spans="1:24" x14ac:dyDescent="0.25">
      <c r="A99" s="47">
        <v>88</v>
      </c>
      <c r="B99" s="44">
        <v>10089697</v>
      </c>
      <c r="C99" s="44">
        <v>4</v>
      </c>
      <c r="D99" s="43" t="s">
        <v>183</v>
      </c>
      <c r="E99" s="44">
        <v>16</v>
      </c>
      <c r="F99" s="44">
        <v>130</v>
      </c>
      <c r="G99" s="44" t="s">
        <v>96</v>
      </c>
      <c r="H99" s="47">
        <v>4</v>
      </c>
      <c r="I99" s="48">
        <v>8</v>
      </c>
      <c r="J99" s="47">
        <v>2</v>
      </c>
      <c r="K99" s="48">
        <v>2</v>
      </c>
      <c r="L99" s="47">
        <v>0</v>
      </c>
      <c r="M99" s="48">
        <f t="shared" si="5"/>
        <v>0</v>
      </c>
      <c r="N99" s="47">
        <v>0</v>
      </c>
      <c r="O99" s="48">
        <f t="shared" si="6"/>
        <v>0</v>
      </c>
      <c r="P99" s="47">
        <v>10</v>
      </c>
      <c r="Q99" s="49">
        <v>4</v>
      </c>
      <c r="R99" s="47">
        <v>69</v>
      </c>
      <c r="S99" s="47">
        <f>VLOOKUP(R99,'[1]PJES ADM'!$B$3:$C$23,2,FALSE)</f>
        <v>70</v>
      </c>
      <c r="T99" s="49">
        <f t="shared" si="8"/>
        <v>21</v>
      </c>
      <c r="U99" s="47">
        <v>40</v>
      </c>
      <c r="V99" s="47">
        <v>50</v>
      </c>
      <c r="W99" s="48">
        <v>15</v>
      </c>
      <c r="X99" s="50">
        <v>40</v>
      </c>
    </row>
    <row r="100" spans="1:24" x14ac:dyDescent="0.25">
      <c r="A100" s="47">
        <v>89</v>
      </c>
      <c r="B100" s="44">
        <v>12611175</v>
      </c>
      <c r="C100" s="44">
        <v>4</v>
      </c>
      <c r="D100" s="43" t="s">
        <v>184</v>
      </c>
      <c r="E100" s="44">
        <v>16</v>
      </c>
      <c r="F100" s="44">
        <v>130</v>
      </c>
      <c r="G100" s="44" t="s">
        <v>96</v>
      </c>
      <c r="H100" s="47">
        <v>4</v>
      </c>
      <c r="I100" s="48">
        <v>8</v>
      </c>
      <c r="J100" s="47">
        <v>2</v>
      </c>
      <c r="K100" s="48">
        <v>2</v>
      </c>
      <c r="L100" s="47">
        <v>10</v>
      </c>
      <c r="M100" s="48">
        <v>10</v>
      </c>
      <c r="N100" s="47">
        <v>0</v>
      </c>
      <c r="O100" s="48">
        <f t="shared" si="6"/>
        <v>0</v>
      </c>
      <c r="P100" s="47">
        <v>20</v>
      </c>
      <c r="Q100" s="49">
        <v>8</v>
      </c>
      <c r="R100" s="47">
        <v>70</v>
      </c>
      <c r="S100" s="47">
        <f>VLOOKUP(R100,'[1]PJES ADM'!$B$3:$C$23,2,FALSE)</f>
        <v>70</v>
      </c>
      <c r="T100" s="49">
        <f t="shared" si="8"/>
        <v>21</v>
      </c>
      <c r="U100" s="47">
        <v>25</v>
      </c>
      <c r="V100" s="47">
        <v>20</v>
      </c>
      <c r="W100" s="48">
        <v>6</v>
      </c>
      <c r="X100" s="50">
        <v>35</v>
      </c>
    </row>
    <row r="101" spans="1:24" x14ac:dyDescent="0.25">
      <c r="A101" s="47">
        <v>90</v>
      </c>
      <c r="B101" s="44">
        <v>11674337</v>
      </c>
      <c r="C101" s="44" t="s">
        <v>57</v>
      </c>
      <c r="D101" s="43" t="s">
        <v>185</v>
      </c>
      <c r="E101" s="44">
        <v>16</v>
      </c>
      <c r="F101" s="44">
        <v>130</v>
      </c>
      <c r="G101" s="44" t="s">
        <v>96</v>
      </c>
      <c r="H101" s="47">
        <v>4</v>
      </c>
      <c r="I101" s="48">
        <v>8</v>
      </c>
      <c r="J101" s="47">
        <v>2</v>
      </c>
      <c r="K101" s="48">
        <v>2</v>
      </c>
      <c r="L101" s="47">
        <v>0</v>
      </c>
      <c r="M101" s="48">
        <f t="shared" ref="M101:M141" si="9">L101*1</f>
        <v>0</v>
      </c>
      <c r="N101" s="47">
        <v>0</v>
      </c>
      <c r="O101" s="48">
        <f t="shared" si="6"/>
        <v>0</v>
      </c>
      <c r="P101" s="47">
        <v>10</v>
      </c>
      <c r="Q101" s="49">
        <v>4</v>
      </c>
      <c r="R101" s="47">
        <v>70</v>
      </c>
      <c r="S101" s="47">
        <f>VLOOKUP(R101,'[1]PJES ADM'!$B$3:$C$23,2,FALSE)</f>
        <v>70</v>
      </c>
      <c r="T101" s="49">
        <f t="shared" si="8"/>
        <v>21</v>
      </c>
      <c r="U101" s="47">
        <v>112</v>
      </c>
      <c r="V101" s="47">
        <v>70</v>
      </c>
      <c r="W101" s="48">
        <v>21</v>
      </c>
      <c r="X101" s="50">
        <v>46</v>
      </c>
    </row>
    <row r="102" spans="1:24" x14ac:dyDescent="0.25">
      <c r="A102" s="47">
        <v>91</v>
      </c>
      <c r="B102" s="44">
        <v>13010357</v>
      </c>
      <c r="C102" s="44" t="s">
        <v>57</v>
      </c>
      <c r="D102" s="43" t="s">
        <v>186</v>
      </c>
      <c r="E102" s="44">
        <v>16</v>
      </c>
      <c r="F102" s="44">
        <v>130</v>
      </c>
      <c r="G102" s="44" t="s">
        <v>96</v>
      </c>
      <c r="H102" s="47">
        <v>4</v>
      </c>
      <c r="I102" s="48">
        <v>8</v>
      </c>
      <c r="J102" s="47">
        <v>2</v>
      </c>
      <c r="K102" s="48">
        <v>2</v>
      </c>
      <c r="L102" s="47">
        <v>0</v>
      </c>
      <c r="M102" s="48">
        <f t="shared" si="9"/>
        <v>0</v>
      </c>
      <c r="N102" s="47">
        <v>0</v>
      </c>
      <c r="O102" s="48">
        <f t="shared" si="6"/>
        <v>0</v>
      </c>
      <c r="P102" s="47">
        <v>10</v>
      </c>
      <c r="Q102" s="49">
        <v>4</v>
      </c>
      <c r="R102" s="47">
        <v>70</v>
      </c>
      <c r="S102" s="47">
        <f>VLOOKUP(R102,'[1]PJES ADM'!$B$3:$C$23,2,FALSE)</f>
        <v>70</v>
      </c>
      <c r="T102" s="49">
        <f t="shared" si="8"/>
        <v>21</v>
      </c>
      <c r="U102" s="47">
        <v>52</v>
      </c>
      <c r="V102" s="47">
        <v>70</v>
      </c>
      <c r="W102" s="48">
        <v>21</v>
      </c>
      <c r="X102" s="50">
        <v>46</v>
      </c>
    </row>
    <row r="103" spans="1:24" x14ac:dyDescent="0.25">
      <c r="A103" s="47">
        <v>92</v>
      </c>
      <c r="B103" s="44">
        <v>13171427</v>
      </c>
      <c r="C103" s="44">
        <v>0</v>
      </c>
      <c r="D103" s="43" t="s">
        <v>187</v>
      </c>
      <c r="E103" s="44">
        <v>16</v>
      </c>
      <c r="F103" s="44">
        <v>130</v>
      </c>
      <c r="G103" s="44" t="s">
        <v>96</v>
      </c>
      <c r="H103" s="47">
        <v>4</v>
      </c>
      <c r="I103" s="48">
        <v>8</v>
      </c>
      <c r="J103" s="47">
        <v>0</v>
      </c>
      <c r="K103" s="48">
        <v>0</v>
      </c>
      <c r="L103" s="47">
        <v>0</v>
      </c>
      <c r="M103" s="48">
        <f t="shared" si="9"/>
        <v>0</v>
      </c>
      <c r="N103" s="47">
        <v>0</v>
      </c>
      <c r="O103" s="48">
        <f t="shared" si="6"/>
        <v>0</v>
      </c>
      <c r="P103" s="47">
        <v>8</v>
      </c>
      <c r="Q103" s="49">
        <v>3.2</v>
      </c>
      <c r="R103" s="47">
        <v>70</v>
      </c>
      <c r="S103" s="47">
        <f>VLOOKUP(R103,'[1]PJES ADM'!$B$3:$C$23,2,FALSE)</f>
        <v>70</v>
      </c>
      <c r="T103" s="49">
        <f t="shared" si="8"/>
        <v>21</v>
      </c>
      <c r="U103" s="47">
        <v>68</v>
      </c>
      <c r="V103" s="47">
        <v>70</v>
      </c>
      <c r="W103" s="48">
        <v>21</v>
      </c>
      <c r="X103" s="50">
        <v>45.2</v>
      </c>
    </row>
    <row r="104" spans="1:24" x14ac:dyDescent="0.25">
      <c r="A104" s="47">
        <v>93</v>
      </c>
      <c r="B104" s="44">
        <v>11930205</v>
      </c>
      <c r="C104" s="44">
        <v>6</v>
      </c>
      <c r="D104" s="43" t="s">
        <v>188</v>
      </c>
      <c r="E104" s="44">
        <v>16</v>
      </c>
      <c r="F104" s="44">
        <v>130</v>
      </c>
      <c r="G104" s="44" t="s">
        <v>96</v>
      </c>
      <c r="H104" s="47">
        <v>4</v>
      </c>
      <c r="I104" s="48">
        <v>8</v>
      </c>
      <c r="J104" s="47">
        <v>0</v>
      </c>
      <c r="K104" s="48">
        <v>0</v>
      </c>
      <c r="L104" s="47">
        <v>0</v>
      </c>
      <c r="M104" s="48">
        <f t="shared" si="9"/>
        <v>0</v>
      </c>
      <c r="N104" s="47">
        <v>0</v>
      </c>
      <c r="O104" s="48">
        <f t="shared" si="6"/>
        <v>0</v>
      </c>
      <c r="P104" s="47">
        <v>8</v>
      </c>
      <c r="Q104" s="49">
        <v>3.2</v>
      </c>
      <c r="R104" s="47">
        <v>70</v>
      </c>
      <c r="S104" s="47">
        <f>VLOOKUP(R104,'[1]PJES ADM'!$B$3:$C$23,2,FALSE)</f>
        <v>70</v>
      </c>
      <c r="T104" s="49">
        <f t="shared" si="8"/>
        <v>21</v>
      </c>
      <c r="U104" s="47">
        <v>45</v>
      </c>
      <c r="V104" s="47">
        <v>60</v>
      </c>
      <c r="W104" s="48">
        <v>18</v>
      </c>
      <c r="X104" s="50">
        <v>42.2</v>
      </c>
    </row>
    <row r="105" spans="1:24" x14ac:dyDescent="0.25">
      <c r="A105" s="47">
        <v>94</v>
      </c>
      <c r="B105" s="44">
        <v>10978400</v>
      </c>
      <c r="C105" s="44">
        <v>1</v>
      </c>
      <c r="D105" s="43" t="s">
        <v>189</v>
      </c>
      <c r="E105" s="44">
        <v>16</v>
      </c>
      <c r="F105" s="44">
        <v>130</v>
      </c>
      <c r="G105" s="44" t="s">
        <v>96</v>
      </c>
      <c r="H105" s="47">
        <v>4</v>
      </c>
      <c r="I105" s="48">
        <v>8</v>
      </c>
      <c r="J105" s="47">
        <v>0</v>
      </c>
      <c r="K105" s="48">
        <v>0</v>
      </c>
      <c r="L105" s="47">
        <v>0</v>
      </c>
      <c r="M105" s="48">
        <f t="shared" si="9"/>
        <v>0</v>
      </c>
      <c r="N105" s="47">
        <v>0</v>
      </c>
      <c r="O105" s="48">
        <f t="shared" si="6"/>
        <v>0</v>
      </c>
      <c r="P105" s="47">
        <v>8</v>
      </c>
      <c r="Q105" s="49">
        <v>3.2</v>
      </c>
      <c r="R105" s="47">
        <v>70</v>
      </c>
      <c r="S105" s="47">
        <f>VLOOKUP(R105,'[1]PJES ADM'!$B$3:$C$23,2,FALSE)</f>
        <v>70</v>
      </c>
      <c r="T105" s="49">
        <f t="shared" si="8"/>
        <v>21</v>
      </c>
      <c r="U105" s="47">
        <v>738</v>
      </c>
      <c r="V105" s="47">
        <v>70</v>
      </c>
      <c r="W105" s="48">
        <v>21</v>
      </c>
      <c r="X105" s="50">
        <v>45.2</v>
      </c>
    </row>
    <row r="106" spans="1:24" x14ac:dyDescent="0.25">
      <c r="A106" s="47">
        <v>95</v>
      </c>
      <c r="B106" s="44">
        <v>15687080</v>
      </c>
      <c r="C106" s="44">
        <v>3</v>
      </c>
      <c r="D106" s="43" t="s">
        <v>190</v>
      </c>
      <c r="E106" s="44">
        <v>16</v>
      </c>
      <c r="F106" s="44">
        <v>130</v>
      </c>
      <c r="G106" s="44" t="s">
        <v>96</v>
      </c>
      <c r="H106" s="47">
        <v>4</v>
      </c>
      <c r="I106" s="48">
        <v>8</v>
      </c>
      <c r="J106" s="47">
        <v>0</v>
      </c>
      <c r="K106" s="48">
        <v>0</v>
      </c>
      <c r="L106" s="47">
        <v>0</v>
      </c>
      <c r="M106" s="48">
        <f t="shared" si="9"/>
        <v>0</v>
      </c>
      <c r="N106" s="47">
        <v>0</v>
      </c>
      <c r="O106" s="48">
        <f t="shared" si="6"/>
        <v>0</v>
      </c>
      <c r="P106" s="47">
        <v>8</v>
      </c>
      <c r="Q106" s="49">
        <v>3.2</v>
      </c>
      <c r="R106" s="47">
        <v>70</v>
      </c>
      <c r="S106" s="47">
        <f>VLOOKUP(R106,'[1]PJES ADM'!$B$3:$C$23,2,FALSE)</f>
        <v>70</v>
      </c>
      <c r="T106" s="49">
        <f t="shared" si="8"/>
        <v>21</v>
      </c>
      <c r="U106" s="47">
        <v>66</v>
      </c>
      <c r="V106" s="47">
        <v>70</v>
      </c>
      <c r="W106" s="48">
        <v>21</v>
      </c>
      <c r="X106" s="50">
        <v>45.2</v>
      </c>
    </row>
    <row r="107" spans="1:24" x14ac:dyDescent="0.25">
      <c r="A107" s="47">
        <v>96</v>
      </c>
      <c r="B107" s="44">
        <v>15459248</v>
      </c>
      <c r="C107" s="44">
        <v>2</v>
      </c>
      <c r="D107" s="43" t="s">
        <v>191</v>
      </c>
      <c r="E107" s="44">
        <v>16</v>
      </c>
      <c r="F107" s="44">
        <v>130</v>
      </c>
      <c r="G107" s="44" t="s">
        <v>96</v>
      </c>
      <c r="H107" s="47">
        <v>4</v>
      </c>
      <c r="I107" s="48">
        <v>8</v>
      </c>
      <c r="J107" s="47">
        <v>0</v>
      </c>
      <c r="K107" s="48">
        <v>0</v>
      </c>
      <c r="L107" s="47">
        <v>0</v>
      </c>
      <c r="M107" s="48">
        <f t="shared" si="9"/>
        <v>0</v>
      </c>
      <c r="N107" s="47">
        <v>0</v>
      </c>
      <c r="O107" s="48">
        <f t="shared" si="6"/>
        <v>0</v>
      </c>
      <c r="P107" s="47">
        <v>8</v>
      </c>
      <c r="Q107" s="49">
        <v>3.2</v>
      </c>
      <c r="R107" s="47">
        <v>70</v>
      </c>
      <c r="S107" s="47">
        <f>VLOOKUP(R107,'[1]PJES ADM'!$B$3:$C$23,2,FALSE)</f>
        <v>70</v>
      </c>
      <c r="T107" s="49">
        <f t="shared" si="8"/>
        <v>21</v>
      </c>
      <c r="U107" s="47">
        <v>967</v>
      </c>
      <c r="V107" s="47">
        <v>70</v>
      </c>
      <c r="W107" s="48">
        <v>21</v>
      </c>
      <c r="X107" s="50">
        <v>45.2</v>
      </c>
    </row>
    <row r="108" spans="1:24" x14ac:dyDescent="0.25">
      <c r="A108" s="47">
        <v>97</v>
      </c>
      <c r="B108" s="44">
        <v>12611830</v>
      </c>
      <c r="C108" s="44">
        <v>9</v>
      </c>
      <c r="D108" s="43" t="s">
        <v>192</v>
      </c>
      <c r="E108" s="44">
        <v>16</v>
      </c>
      <c r="F108" s="44">
        <v>130</v>
      </c>
      <c r="G108" s="44" t="s">
        <v>96</v>
      </c>
      <c r="H108" s="47">
        <v>4</v>
      </c>
      <c r="I108" s="48">
        <v>8</v>
      </c>
      <c r="J108" s="47">
        <v>1</v>
      </c>
      <c r="K108" s="48">
        <v>1</v>
      </c>
      <c r="L108" s="47">
        <v>0</v>
      </c>
      <c r="M108" s="48">
        <f t="shared" si="9"/>
        <v>0</v>
      </c>
      <c r="N108" s="47">
        <v>0</v>
      </c>
      <c r="O108" s="48">
        <f t="shared" si="6"/>
        <v>0</v>
      </c>
      <c r="P108" s="47">
        <v>9</v>
      </c>
      <c r="Q108" s="49">
        <v>3.6</v>
      </c>
      <c r="R108" s="47">
        <v>70</v>
      </c>
      <c r="S108" s="47">
        <f>VLOOKUP(R108,'[1]PJES ADM'!$B$3:$C$23,2,FALSE)</f>
        <v>70</v>
      </c>
      <c r="T108" s="49">
        <f t="shared" si="8"/>
        <v>21</v>
      </c>
      <c r="U108" s="47">
        <v>192</v>
      </c>
      <c r="V108" s="47">
        <v>70</v>
      </c>
      <c r="W108" s="48">
        <v>21</v>
      </c>
      <c r="X108" s="50">
        <v>45.6</v>
      </c>
    </row>
    <row r="109" spans="1:24" x14ac:dyDescent="0.25">
      <c r="A109" s="47">
        <v>98</v>
      </c>
      <c r="B109" s="44">
        <v>10811820</v>
      </c>
      <c r="C109" s="44">
        <v>2</v>
      </c>
      <c r="D109" s="43" t="s">
        <v>193</v>
      </c>
      <c r="E109" s="44">
        <v>16</v>
      </c>
      <c r="F109" s="44">
        <v>130</v>
      </c>
      <c r="G109" s="44" t="s">
        <v>96</v>
      </c>
      <c r="H109" s="47">
        <v>4</v>
      </c>
      <c r="I109" s="48">
        <v>8</v>
      </c>
      <c r="J109" s="47">
        <v>0</v>
      </c>
      <c r="K109" s="48">
        <v>0</v>
      </c>
      <c r="L109" s="47">
        <v>0</v>
      </c>
      <c r="M109" s="48">
        <f t="shared" si="9"/>
        <v>0</v>
      </c>
      <c r="N109" s="47">
        <v>0</v>
      </c>
      <c r="O109" s="48">
        <f t="shared" si="6"/>
        <v>0</v>
      </c>
      <c r="P109" s="47">
        <v>8</v>
      </c>
      <c r="Q109" s="49">
        <v>3.2</v>
      </c>
      <c r="R109" s="47">
        <v>70</v>
      </c>
      <c r="S109" s="47">
        <f>VLOOKUP(R109,'[1]PJES ADM'!$B$3:$C$23,2,FALSE)</f>
        <v>70</v>
      </c>
      <c r="T109" s="49">
        <f t="shared" si="8"/>
        <v>21</v>
      </c>
      <c r="U109" s="47">
        <v>241</v>
      </c>
      <c r="V109" s="47">
        <v>70</v>
      </c>
      <c r="W109" s="48">
        <v>21</v>
      </c>
      <c r="X109" s="50">
        <v>45.2</v>
      </c>
    </row>
    <row r="110" spans="1:24" x14ac:dyDescent="0.25">
      <c r="A110" s="47">
        <v>99</v>
      </c>
      <c r="B110" s="44">
        <v>12835662</v>
      </c>
      <c r="C110" s="44">
        <v>2</v>
      </c>
      <c r="D110" s="43" t="s">
        <v>194</v>
      </c>
      <c r="E110" s="44">
        <v>16</v>
      </c>
      <c r="F110" s="44">
        <v>130</v>
      </c>
      <c r="G110" s="44" t="s">
        <v>96</v>
      </c>
      <c r="H110" s="47">
        <v>4</v>
      </c>
      <c r="I110" s="48">
        <v>8</v>
      </c>
      <c r="J110" s="47">
        <v>0</v>
      </c>
      <c r="K110" s="48">
        <v>0</v>
      </c>
      <c r="L110" s="47">
        <v>0</v>
      </c>
      <c r="M110" s="48">
        <f t="shared" si="9"/>
        <v>0</v>
      </c>
      <c r="N110" s="47">
        <v>0</v>
      </c>
      <c r="O110" s="48">
        <f t="shared" si="6"/>
        <v>0</v>
      </c>
      <c r="P110" s="47">
        <v>8</v>
      </c>
      <c r="Q110" s="49">
        <v>3.2</v>
      </c>
      <c r="R110" s="47">
        <v>70</v>
      </c>
      <c r="S110" s="47">
        <f>VLOOKUP(R110,'[1]PJES ADM'!$B$3:$C$23,2,FALSE)</f>
        <v>70</v>
      </c>
      <c r="T110" s="49">
        <f t="shared" si="8"/>
        <v>21</v>
      </c>
      <c r="U110" s="47">
        <v>253</v>
      </c>
      <c r="V110" s="47">
        <v>70</v>
      </c>
      <c r="W110" s="48">
        <v>21</v>
      </c>
      <c r="X110" s="50">
        <v>45.2</v>
      </c>
    </row>
    <row r="111" spans="1:24" x14ac:dyDescent="0.25">
      <c r="A111" s="47">
        <v>100</v>
      </c>
      <c r="B111" s="44">
        <v>10739064</v>
      </c>
      <c r="C111" s="44">
        <v>2</v>
      </c>
      <c r="D111" s="43" t="s">
        <v>195</v>
      </c>
      <c r="E111" s="44">
        <v>17</v>
      </c>
      <c r="F111" s="44">
        <v>130</v>
      </c>
      <c r="G111" s="44" t="s">
        <v>96</v>
      </c>
      <c r="H111" s="47">
        <v>4</v>
      </c>
      <c r="I111" s="48">
        <v>8</v>
      </c>
      <c r="J111" s="47">
        <v>2</v>
      </c>
      <c r="K111" s="48">
        <v>2</v>
      </c>
      <c r="L111" s="47">
        <v>0</v>
      </c>
      <c r="M111" s="48">
        <f t="shared" si="9"/>
        <v>0</v>
      </c>
      <c r="N111" s="47">
        <v>0</v>
      </c>
      <c r="O111" s="48">
        <f t="shared" si="6"/>
        <v>0</v>
      </c>
      <c r="P111" s="47">
        <v>10</v>
      </c>
      <c r="Q111" s="49">
        <v>4</v>
      </c>
      <c r="R111" s="47">
        <v>70</v>
      </c>
      <c r="S111" s="47">
        <f>VLOOKUP(R111,'[1]PJES ADM'!$B$3:$C$23,2,FALSE)</f>
        <v>70</v>
      </c>
      <c r="T111" s="49">
        <f t="shared" si="8"/>
        <v>21</v>
      </c>
      <c r="U111" s="47">
        <v>120</v>
      </c>
      <c r="V111" s="47">
        <v>70</v>
      </c>
      <c r="W111" s="48">
        <v>21</v>
      </c>
      <c r="X111" s="50">
        <v>46</v>
      </c>
    </row>
    <row r="112" spans="1:24" x14ac:dyDescent="0.25">
      <c r="A112" s="47">
        <v>101</v>
      </c>
      <c r="B112" s="44">
        <v>11466807</v>
      </c>
      <c r="C112" s="44">
        <v>9</v>
      </c>
      <c r="D112" s="43" t="s">
        <v>196</v>
      </c>
      <c r="E112" s="44">
        <v>17</v>
      </c>
      <c r="F112" s="44">
        <v>130</v>
      </c>
      <c r="G112" s="44" t="s">
        <v>96</v>
      </c>
      <c r="H112" s="47">
        <v>4</v>
      </c>
      <c r="I112" s="48">
        <v>8</v>
      </c>
      <c r="J112" s="47">
        <v>2</v>
      </c>
      <c r="K112" s="48">
        <v>2</v>
      </c>
      <c r="L112" s="47">
        <v>0</v>
      </c>
      <c r="M112" s="48">
        <f t="shared" si="9"/>
        <v>0</v>
      </c>
      <c r="N112" s="47">
        <v>0</v>
      </c>
      <c r="O112" s="48">
        <f t="shared" si="6"/>
        <v>0</v>
      </c>
      <c r="P112" s="47">
        <v>10</v>
      </c>
      <c r="Q112" s="49">
        <v>4</v>
      </c>
      <c r="R112" s="47">
        <v>70</v>
      </c>
      <c r="S112" s="47">
        <f>VLOOKUP(R112,'[1]PJES ADM'!$B$3:$C$23,2,FALSE)</f>
        <v>70</v>
      </c>
      <c r="T112" s="49">
        <f t="shared" si="8"/>
        <v>21</v>
      </c>
      <c r="U112" s="47">
        <v>149</v>
      </c>
      <c r="V112" s="47">
        <v>70</v>
      </c>
      <c r="W112" s="48">
        <v>21</v>
      </c>
      <c r="X112" s="50">
        <v>46</v>
      </c>
    </row>
    <row r="113" spans="1:24" x14ac:dyDescent="0.25">
      <c r="A113" s="47">
        <v>102</v>
      </c>
      <c r="B113" s="44">
        <v>15684644</v>
      </c>
      <c r="C113" s="44">
        <v>9</v>
      </c>
      <c r="D113" s="43" t="s">
        <v>197</v>
      </c>
      <c r="E113" s="44">
        <v>17</v>
      </c>
      <c r="F113" s="44">
        <v>130</v>
      </c>
      <c r="G113" s="44" t="s">
        <v>96</v>
      </c>
      <c r="H113" s="47">
        <v>4</v>
      </c>
      <c r="I113" s="48">
        <v>8</v>
      </c>
      <c r="J113" s="47">
        <v>2</v>
      </c>
      <c r="K113" s="48">
        <v>2</v>
      </c>
      <c r="L113" s="47">
        <v>0</v>
      </c>
      <c r="M113" s="48">
        <f t="shared" si="9"/>
        <v>0</v>
      </c>
      <c r="N113" s="47">
        <v>0</v>
      </c>
      <c r="O113" s="48">
        <f t="shared" si="6"/>
        <v>0</v>
      </c>
      <c r="P113" s="47">
        <v>10</v>
      </c>
      <c r="Q113" s="49">
        <v>4</v>
      </c>
      <c r="R113" s="47">
        <v>70</v>
      </c>
      <c r="S113" s="47">
        <f>VLOOKUP(R113,'[1]PJES ADM'!$B$3:$C$23,2,FALSE)</f>
        <v>70</v>
      </c>
      <c r="T113" s="49">
        <f t="shared" si="8"/>
        <v>21</v>
      </c>
      <c r="U113" s="47">
        <v>71</v>
      </c>
      <c r="V113" s="47">
        <v>70</v>
      </c>
      <c r="W113" s="48">
        <v>21</v>
      </c>
      <c r="X113" s="50">
        <v>46</v>
      </c>
    </row>
    <row r="114" spans="1:24" x14ac:dyDescent="0.25">
      <c r="A114" s="47">
        <v>103</v>
      </c>
      <c r="B114" s="44">
        <v>15687362</v>
      </c>
      <c r="C114" s="44">
        <v>4</v>
      </c>
      <c r="D114" s="43" t="s">
        <v>198</v>
      </c>
      <c r="E114" s="44">
        <v>17</v>
      </c>
      <c r="F114" s="44">
        <v>130</v>
      </c>
      <c r="G114" s="44" t="s">
        <v>96</v>
      </c>
      <c r="H114" s="47">
        <v>4</v>
      </c>
      <c r="I114" s="48">
        <v>8</v>
      </c>
      <c r="J114" s="47">
        <v>2</v>
      </c>
      <c r="K114" s="48">
        <v>2</v>
      </c>
      <c r="L114" s="47">
        <v>0</v>
      </c>
      <c r="M114" s="48">
        <f t="shared" si="9"/>
        <v>0</v>
      </c>
      <c r="N114" s="47">
        <v>0</v>
      </c>
      <c r="O114" s="48">
        <f t="shared" si="6"/>
        <v>0</v>
      </c>
      <c r="P114" s="47">
        <v>10</v>
      </c>
      <c r="Q114" s="49">
        <v>4</v>
      </c>
      <c r="R114" s="47">
        <v>70</v>
      </c>
      <c r="S114" s="47">
        <f>VLOOKUP(R114,'[1]PJES ADM'!$B$3:$C$23,2,FALSE)</f>
        <v>70</v>
      </c>
      <c r="T114" s="49">
        <f t="shared" si="8"/>
        <v>21</v>
      </c>
      <c r="U114" s="47">
        <v>127</v>
      </c>
      <c r="V114" s="47">
        <v>70</v>
      </c>
      <c r="W114" s="48">
        <v>21</v>
      </c>
      <c r="X114" s="50">
        <v>46</v>
      </c>
    </row>
    <row r="115" spans="1:24" x14ac:dyDescent="0.25">
      <c r="A115" s="47">
        <v>104</v>
      </c>
      <c r="B115" s="44">
        <v>15925082</v>
      </c>
      <c r="C115" s="44">
        <v>2</v>
      </c>
      <c r="D115" s="43" t="s">
        <v>199</v>
      </c>
      <c r="E115" s="44">
        <v>17</v>
      </c>
      <c r="F115" s="44">
        <v>130</v>
      </c>
      <c r="G115" s="44" t="s">
        <v>96</v>
      </c>
      <c r="H115" s="47">
        <v>4</v>
      </c>
      <c r="I115" s="48">
        <v>8</v>
      </c>
      <c r="J115" s="47">
        <v>2</v>
      </c>
      <c r="K115" s="48">
        <v>2</v>
      </c>
      <c r="L115" s="47">
        <v>0</v>
      </c>
      <c r="M115" s="48">
        <f t="shared" si="9"/>
        <v>0</v>
      </c>
      <c r="N115" s="47">
        <v>0</v>
      </c>
      <c r="O115" s="48">
        <f t="shared" si="6"/>
        <v>0</v>
      </c>
      <c r="P115" s="47">
        <v>10</v>
      </c>
      <c r="Q115" s="49">
        <v>4</v>
      </c>
      <c r="R115" s="47">
        <v>70</v>
      </c>
      <c r="S115" s="47">
        <f>VLOOKUP(R115,'[1]PJES ADM'!$B$3:$C$23,2,FALSE)</f>
        <v>70</v>
      </c>
      <c r="T115" s="49">
        <f t="shared" si="8"/>
        <v>21</v>
      </c>
      <c r="U115" s="47">
        <v>125</v>
      </c>
      <c r="V115" s="47">
        <v>70</v>
      </c>
      <c r="W115" s="48">
        <v>21</v>
      </c>
      <c r="X115" s="50">
        <v>46</v>
      </c>
    </row>
    <row r="116" spans="1:24" x14ac:dyDescent="0.25">
      <c r="A116" s="47">
        <v>105</v>
      </c>
      <c r="B116" s="44">
        <v>14439244</v>
      </c>
      <c r="C116" s="44">
        <v>2</v>
      </c>
      <c r="D116" s="43" t="s">
        <v>200</v>
      </c>
      <c r="E116" s="44">
        <v>17</v>
      </c>
      <c r="F116" s="44">
        <v>130</v>
      </c>
      <c r="G116" s="44" t="s">
        <v>96</v>
      </c>
      <c r="H116" s="47">
        <v>4</v>
      </c>
      <c r="I116" s="48">
        <v>8</v>
      </c>
      <c r="J116" s="47">
        <v>2</v>
      </c>
      <c r="K116" s="48">
        <v>2</v>
      </c>
      <c r="L116" s="47">
        <v>0</v>
      </c>
      <c r="M116" s="48">
        <f t="shared" si="9"/>
        <v>0</v>
      </c>
      <c r="N116" s="47">
        <v>0</v>
      </c>
      <c r="O116" s="48">
        <f t="shared" si="6"/>
        <v>0</v>
      </c>
      <c r="P116" s="47">
        <v>10</v>
      </c>
      <c r="Q116" s="49">
        <v>4</v>
      </c>
      <c r="R116" s="47">
        <v>70</v>
      </c>
      <c r="S116" s="47">
        <f>VLOOKUP(R116,'[1]PJES ADM'!$B$3:$C$23,2,FALSE)</f>
        <v>70</v>
      </c>
      <c r="T116" s="49">
        <f t="shared" si="8"/>
        <v>21</v>
      </c>
      <c r="U116" s="47">
        <v>54</v>
      </c>
      <c r="V116" s="47">
        <v>70</v>
      </c>
      <c r="W116" s="48">
        <v>21</v>
      </c>
      <c r="X116" s="50">
        <v>46</v>
      </c>
    </row>
    <row r="117" spans="1:24" x14ac:dyDescent="0.25">
      <c r="A117" s="47">
        <v>106</v>
      </c>
      <c r="B117" s="44">
        <v>8171517</v>
      </c>
      <c r="C117" s="44">
        <v>3</v>
      </c>
      <c r="D117" s="43" t="s">
        <v>201</v>
      </c>
      <c r="E117" s="44">
        <v>17</v>
      </c>
      <c r="F117" s="44">
        <v>130</v>
      </c>
      <c r="G117" s="44" t="s">
        <v>96</v>
      </c>
      <c r="H117" s="47">
        <v>4</v>
      </c>
      <c r="I117" s="48">
        <v>8</v>
      </c>
      <c r="J117" s="47">
        <v>2</v>
      </c>
      <c r="K117" s="48">
        <v>2</v>
      </c>
      <c r="L117" s="47">
        <v>0</v>
      </c>
      <c r="M117" s="48">
        <f t="shared" si="9"/>
        <v>0</v>
      </c>
      <c r="N117" s="47">
        <v>0</v>
      </c>
      <c r="O117" s="48">
        <f t="shared" si="6"/>
        <v>0</v>
      </c>
      <c r="P117" s="47">
        <v>10</v>
      </c>
      <c r="Q117" s="49">
        <v>4</v>
      </c>
      <c r="R117" s="47">
        <v>70</v>
      </c>
      <c r="S117" s="47">
        <f>VLOOKUP(R117,'[1]PJES ADM'!$B$3:$C$23,2,FALSE)</f>
        <v>70</v>
      </c>
      <c r="T117" s="49">
        <f t="shared" si="8"/>
        <v>21</v>
      </c>
      <c r="U117" s="47">
        <v>41</v>
      </c>
      <c r="V117" s="47">
        <v>50</v>
      </c>
      <c r="W117" s="48">
        <v>15</v>
      </c>
      <c r="X117" s="50">
        <v>40</v>
      </c>
    </row>
    <row r="118" spans="1:24" x14ac:dyDescent="0.25">
      <c r="A118" s="47">
        <v>107</v>
      </c>
      <c r="B118" s="44">
        <v>8899791</v>
      </c>
      <c r="C118" s="44">
        <v>3</v>
      </c>
      <c r="D118" s="43" t="s">
        <v>202</v>
      </c>
      <c r="E118" s="44">
        <v>17</v>
      </c>
      <c r="F118" s="44">
        <v>130</v>
      </c>
      <c r="G118" s="44" t="s">
        <v>96</v>
      </c>
      <c r="H118" s="47">
        <v>4</v>
      </c>
      <c r="I118" s="48">
        <v>8</v>
      </c>
      <c r="J118" s="47">
        <v>2</v>
      </c>
      <c r="K118" s="48">
        <v>2</v>
      </c>
      <c r="L118" s="47">
        <v>0</v>
      </c>
      <c r="M118" s="48">
        <f t="shared" si="9"/>
        <v>0</v>
      </c>
      <c r="N118" s="47">
        <v>0</v>
      </c>
      <c r="O118" s="48">
        <f t="shared" si="6"/>
        <v>0</v>
      </c>
      <c r="P118" s="47">
        <v>10</v>
      </c>
      <c r="Q118" s="49">
        <v>4</v>
      </c>
      <c r="R118" s="47">
        <v>70</v>
      </c>
      <c r="S118" s="47">
        <f>VLOOKUP(R118,'[1]PJES ADM'!$B$3:$C$23,2,FALSE)</f>
        <v>70</v>
      </c>
      <c r="T118" s="49">
        <f t="shared" si="8"/>
        <v>21</v>
      </c>
      <c r="U118" s="47">
        <v>81</v>
      </c>
      <c r="V118" s="47">
        <v>70</v>
      </c>
      <c r="W118" s="48">
        <v>21</v>
      </c>
      <c r="X118" s="50">
        <v>46</v>
      </c>
    </row>
    <row r="119" spans="1:24" x14ac:dyDescent="0.25">
      <c r="A119" s="47">
        <v>108</v>
      </c>
      <c r="B119" s="44">
        <v>12612634</v>
      </c>
      <c r="C119" s="44">
        <v>4</v>
      </c>
      <c r="D119" s="43" t="s">
        <v>203</v>
      </c>
      <c r="E119" s="44">
        <v>17</v>
      </c>
      <c r="F119" s="44">
        <v>130</v>
      </c>
      <c r="G119" s="44" t="s">
        <v>96</v>
      </c>
      <c r="H119" s="47">
        <v>4</v>
      </c>
      <c r="I119" s="48">
        <v>8</v>
      </c>
      <c r="J119" s="47">
        <v>2</v>
      </c>
      <c r="K119" s="48">
        <v>2</v>
      </c>
      <c r="L119" s="47">
        <v>0</v>
      </c>
      <c r="M119" s="48">
        <f t="shared" si="9"/>
        <v>0</v>
      </c>
      <c r="N119" s="47">
        <v>0</v>
      </c>
      <c r="O119" s="48">
        <f t="shared" si="6"/>
        <v>0</v>
      </c>
      <c r="P119" s="47">
        <v>10</v>
      </c>
      <c r="Q119" s="49">
        <v>4</v>
      </c>
      <c r="R119" s="47">
        <v>70</v>
      </c>
      <c r="S119" s="47">
        <f>VLOOKUP(R119,'[1]PJES ADM'!$B$3:$C$23,2,FALSE)</f>
        <v>70</v>
      </c>
      <c r="T119" s="49">
        <f t="shared" si="8"/>
        <v>21</v>
      </c>
      <c r="U119" s="47">
        <v>70</v>
      </c>
      <c r="V119" s="47">
        <v>70</v>
      </c>
      <c r="W119" s="48">
        <v>21</v>
      </c>
      <c r="X119" s="50">
        <v>46</v>
      </c>
    </row>
    <row r="120" spans="1:24" x14ac:dyDescent="0.25">
      <c r="A120" s="47">
        <v>109</v>
      </c>
      <c r="B120" s="44">
        <v>15686761</v>
      </c>
      <c r="C120" s="44">
        <v>6</v>
      </c>
      <c r="D120" s="43" t="s">
        <v>204</v>
      </c>
      <c r="E120" s="44">
        <v>17</v>
      </c>
      <c r="F120" s="44">
        <v>130</v>
      </c>
      <c r="G120" s="44" t="s">
        <v>96</v>
      </c>
      <c r="H120" s="47">
        <v>4</v>
      </c>
      <c r="I120" s="48">
        <v>8</v>
      </c>
      <c r="J120" s="47">
        <v>2</v>
      </c>
      <c r="K120" s="48">
        <v>2</v>
      </c>
      <c r="L120" s="47">
        <v>0</v>
      </c>
      <c r="M120" s="48">
        <f t="shared" si="9"/>
        <v>0</v>
      </c>
      <c r="N120" s="47">
        <v>0</v>
      </c>
      <c r="O120" s="48">
        <f t="shared" si="6"/>
        <v>0</v>
      </c>
      <c r="P120" s="47">
        <v>10</v>
      </c>
      <c r="Q120" s="49">
        <v>4</v>
      </c>
      <c r="R120" s="47">
        <v>70</v>
      </c>
      <c r="S120" s="47">
        <f>VLOOKUP(R120,'[1]PJES ADM'!$B$3:$C$23,2,FALSE)</f>
        <v>70</v>
      </c>
      <c r="T120" s="49">
        <f t="shared" si="8"/>
        <v>21</v>
      </c>
      <c r="U120" s="47">
        <v>326</v>
      </c>
      <c r="V120" s="47">
        <v>70</v>
      </c>
      <c r="W120" s="48">
        <v>21</v>
      </c>
      <c r="X120" s="50">
        <v>46</v>
      </c>
    </row>
    <row r="121" spans="1:24" x14ac:dyDescent="0.25">
      <c r="A121" s="47">
        <v>110</v>
      </c>
      <c r="B121" s="44">
        <v>15686239</v>
      </c>
      <c r="C121" s="44">
        <v>8</v>
      </c>
      <c r="D121" s="43" t="s">
        <v>205</v>
      </c>
      <c r="E121" s="44">
        <v>17</v>
      </c>
      <c r="F121" s="44">
        <v>130</v>
      </c>
      <c r="G121" s="44" t="s">
        <v>96</v>
      </c>
      <c r="H121" s="47">
        <v>4</v>
      </c>
      <c r="I121" s="48">
        <v>8</v>
      </c>
      <c r="J121" s="47">
        <v>2</v>
      </c>
      <c r="K121" s="48">
        <v>2</v>
      </c>
      <c r="L121" s="47">
        <v>0</v>
      </c>
      <c r="M121" s="48">
        <f t="shared" si="9"/>
        <v>0</v>
      </c>
      <c r="N121" s="47">
        <v>0</v>
      </c>
      <c r="O121" s="48">
        <f t="shared" si="6"/>
        <v>0</v>
      </c>
      <c r="P121" s="47">
        <v>10</v>
      </c>
      <c r="Q121" s="49">
        <v>4</v>
      </c>
      <c r="R121" s="47">
        <v>70</v>
      </c>
      <c r="S121" s="47">
        <f>VLOOKUP(R121,'[1]PJES ADM'!$B$3:$C$23,2,FALSE)</f>
        <v>70</v>
      </c>
      <c r="T121" s="49">
        <f t="shared" si="8"/>
        <v>21</v>
      </c>
      <c r="U121" s="47">
        <v>282</v>
      </c>
      <c r="V121" s="47">
        <v>70</v>
      </c>
      <c r="W121" s="48">
        <v>21</v>
      </c>
      <c r="X121" s="50">
        <v>46</v>
      </c>
    </row>
    <row r="122" spans="1:24" x14ac:dyDescent="0.25">
      <c r="A122" s="47">
        <v>111</v>
      </c>
      <c r="B122" s="44">
        <v>10655499</v>
      </c>
      <c r="C122" s="44">
        <v>4</v>
      </c>
      <c r="D122" s="43" t="s">
        <v>206</v>
      </c>
      <c r="E122" s="44">
        <v>17</v>
      </c>
      <c r="F122" s="44">
        <v>130</v>
      </c>
      <c r="G122" s="44" t="s">
        <v>96</v>
      </c>
      <c r="H122" s="47">
        <v>4</v>
      </c>
      <c r="I122" s="48">
        <v>8</v>
      </c>
      <c r="J122" s="47">
        <v>2</v>
      </c>
      <c r="K122" s="48">
        <v>2</v>
      </c>
      <c r="L122" s="47">
        <v>0</v>
      </c>
      <c r="M122" s="48">
        <f t="shared" si="9"/>
        <v>0</v>
      </c>
      <c r="N122" s="47">
        <v>0</v>
      </c>
      <c r="O122" s="48">
        <f t="shared" si="6"/>
        <v>0</v>
      </c>
      <c r="P122" s="47">
        <v>10</v>
      </c>
      <c r="Q122" s="49">
        <v>4</v>
      </c>
      <c r="R122" s="47">
        <v>70</v>
      </c>
      <c r="S122" s="47">
        <f>VLOOKUP(R122,'[1]PJES ADM'!$B$3:$C$23,2,FALSE)</f>
        <v>70</v>
      </c>
      <c r="T122" s="49">
        <f t="shared" si="8"/>
        <v>21</v>
      </c>
      <c r="U122" s="47">
        <v>197</v>
      </c>
      <c r="V122" s="47">
        <v>70</v>
      </c>
      <c r="W122" s="48">
        <v>21</v>
      </c>
      <c r="X122" s="50">
        <v>46</v>
      </c>
    </row>
    <row r="123" spans="1:24" x14ac:dyDescent="0.25">
      <c r="A123" s="47">
        <v>112</v>
      </c>
      <c r="B123" s="44">
        <v>10043111</v>
      </c>
      <c r="C123" s="44">
        <v>4</v>
      </c>
      <c r="D123" s="43" t="s">
        <v>207</v>
      </c>
      <c r="E123" s="44">
        <v>17</v>
      </c>
      <c r="F123" s="44">
        <v>130</v>
      </c>
      <c r="G123" s="44" t="s">
        <v>96</v>
      </c>
      <c r="H123" s="47">
        <v>4</v>
      </c>
      <c r="I123" s="48">
        <v>8</v>
      </c>
      <c r="J123" s="47">
        <v>2</v>
      </c>
      <c r="K123" s="48">
        <v>2</v>
      </c>
      <c r="L123" s="47">
        <v>0</v>
      </c>
      <c r="M123" s="48">
        <f t="shared" si="9"/>
        <v>0</v>
      </c>
      <c r="N123" s="47">
        <v>0</v>
      </c>
      <c r="O123" s="48">
        <f t="shared" si="6"/>
        <v>0</v>
      </c>
      <c r="P123" s="47">
        <v>10</v>
      </c>
      <c r="Q123" s="49">
        <v>4</v>
      </c>
      <c r="R123" s="47">
        <v>70</v>
      </c>
      <c r="S123" s="47">
        <f>VLOOKUP(R123,'[1]PJES ADM'!$B$3:$C$23,2,FALSE)</f>
        <v>70</v>
      </c>
      <c r="T123" s="49">
        <f t="shared" si="8"/>
        <v>21</v>
      </c>
      <c r="U123" s="47">
        <v>69</v>
      </c>
      <c r="V123" s="47">
        <v>70</v>
      </c>
      <c r="W123" s="48">
        <v>21</v>
      </c>
      <c r="X123" s="50">
        <v>46</v>
      </c>
    </row>
    <row r="124" spans="1:24" x14ac:dyDescent="0.25">
      <c r="A124" s="47">
        <v>113</v>
      </c>
      <c r="B124" s="44">
        <v>15002941</v>
      </c>
      <c r="C124" s="44">
        <v>4</v>
      </c>
      <c r="D124" s="43" t="s">
        <v>208</v>
      </c>
      <c r="E124" s="44">
        <v>17</v>
      </c>
      <c r="F124" s="44">
        <v>130</v>
      </c>
      <c r="G124" s="44" t="s">
        <v>96</v>
      </c>
      <c r="H124" s="47">
        <v>4</v>
      </c>
      <c r="I124" s="48">
        <v>8</v>
      </c>
      <c r="J124" s="47">
        <v>2</v>
      </c>
      <c r="K124" s="48">
        <v>2</v>
      </c>
      <c r="L124" s="47">
        <v>0</v>
      </c>
      <c r="M124" s="48">
        <f t="shared" si="9"/>
        <v>0</v>
      </c>
      <c r="N124" s="47">
        <v>0</v>
      </c>
      <c r="O124" s="48">
        <f t="shared" si="6"/>
        <v>0</v>
      </c>
      <c r="P124" s="47">
        <v>10</v>
      </c>
      <c r="Q124" s="49">
        <v>4</v>
      </c>
      <c r="R124" s="47">
        <v>70</v>
      </c>
      <c r="S124" s="47">
        <f>VLOOKUP(R124,'[1]PJES ADM'!$B$3:$C$23,2,FALSE)</f>
        <v>70</v>
      </c>
      <c r="T124" s="49">
        <f t="shared" si="8"/>
        <v>21</v>
      </c>
      <c r="U124" s="47">
        <v>145</v>
      </c>
      <c r="V124" s="47">
        <v>70</v>
      </c>
      <c r="W124" s="48">
        <v>21</v>
      </c>
      <c r="X124" s="50">
        <v>46</v>
      </c>
    </row>
    <row r="125" spans="1:24" x14ac:dyDescent="0.25">
      <c r="A125" s="47">
        <v>114</v>
      </c>
      <c r="B125" s="44">
        <v>12212298</v>
      </c>
      <c r="C125" s="44">
        <v>0</v>
      </c>
      <c r="D125" s="43" t="s">
        <v>209</v>
      </c>
      <c r="E125" s="44">
        <v>17</v>
      </c>
      <c r="F125" s="44">
        <v>130</v>
      </c>
      <c r="G125" s="44" t="s">
        <v>96</v>
      </c>
      <c r="H125" s="47">
        <v>4</v>
      </c>
      <c r="I125" s="48">
        <v>8</v>
      </c>
      <c r="J125" s="47">
        <v>2</v>
      </c>
      <c r="K125" s="48">
        <v>2</v>
      </c>
      <c r="L125" s="47">
        <v>0</v>
      </c>
      <c r="M125" s="48">
        <f t="shared" si="9"/>
        <v>0</v>
      </c>
      <c r="N125" s="47">
        <v>0</v>
      </c>
      <c r="O125" s="48">
        <f t="shared" si="6"/>
        <v>0</v>
      </c>
      <c r="P125" s="47">
        <v>10</v>
      </c>
      <c r="Q125" s="49">
        <v>4</v>
      </c>
      <c r="R125" s="47">
        <v>70</v>
      </c>
      <c r="S125" s="47">
        <f>VLOOKUP(R125,'[1]PJES ADM'!$B$3:$C$23,2,FALSE)</f>
        <v>70</v>
      </c>
      <c r="T125" s="49">
        <f t="shared" si="8"/>
        <v>21</v>
      </c>
      <c r="U125" s="47">
        <v>74</v>
      </c>
      <c r="V125" s="47">
        <v>70</v>
      </c>
      <c r="W125" s="48">
        <v>21</v>
      </c>
      <c r="X125" s="50">
        <v>46</v>
      </c>
    </row>
    <row r="126" spans="1:24" x14ac:dyDescent="0.25">
      <c r="A126" s="47">
        <v>115</v>
      </c>
      <c r="B126" s="44">
        <v>14733813</v>
      </c>
      <c r="C126" s="44">
        <v>9</v>
      </c>
      <c r="D126" s="43" t="s">
        <v>210</v>
      </c>
      <c r="E126" s="44">
        <v>17</v>
      </c>
      <c r="F126" s="44">
        <v>130</v>
      </c>
      <c r="G126" s="44" t="s">
        <v>96</v>
      </c>
      <c r="H126" s="47">
        <v>4</v>
      </c>
      <c r="I126" s="48">
        <v>8</v>
      </c>
      <c r="J126" s="47">
        <v>2</v>
      </c>
      <c r="K126" s="48">
        <v>2</v>
      </c>
      <c r="L126" s="47">
        <v>0</v>
      </c>
      <c r="M126" s="48">
        <f t="shared" si="9"/>
        <v>0</v>
      </c>
      <c r="N126" s="47">
        <v>0</v>
      </c>
      <c r="O126" s="48">
        <f t="shared" si="6"/>
        <v>0</v>
      </c>
      <c r="P126" s="47">
        <v>10</v>
      </c>
      <c r="Q126" s="49">
        <v>4</v>
      </c>
      <c r="R126" s="47">
        <v>70</v>
      </c>
      <c r="S126" s="47">
        <f>VLOOKUP(R126,'[1]PJES ADM'!$B$3:$C$23,2,FALSE)</f>
        <v>70</v>
      </c>
      <c r="T126" s="49">
        <f t="shared" si="8"/>
        <v>21</v>
      </c>
      <c r="U126" s="47">
        <v>88</v>
      </c>
      <c r="V126" s="47">
        <v>70</v>
      </c>
      <c r="W126" s="48">
        <v>21</v>
      </c>
      <c r="X126" s="50">
        <v>46</v>
      </c>
    </row>
    <row r="127" spans="1:24" x14ac:dyDescent="0.25">
      <c r="A127" s="47">
        <v>116</v>
      </c>
      <c r="B127" s="44">
        <v>15925286</v>
      </c>
      <c r="C127" s="44">
        <v>8</v>
      </c>
      <c r="D127" s="43" t="s">
        <v>211</v>
      </c>
      <c r="E127" s="44">
        <v>17</v>
      </c>
      <c r="F127" s="44">
        <v>130</v>
      </c>
      <c r="G127" s="44" t="s">
        <v>96</v>
      </c>
      <c r="H127" s="47">
        <v>4</v>
      </c>
      <c r="I127" s="48">
        <v>8</v>
      </c>
      <c r="J127" s="47">
        <v>2</v>
      </c>
      <c r="K127" s="48">
        <v>2</v>
      </c>
      <c r="L127" s="47">
        <v>0</v>
      </c>
      <c r="M127" s="48">
        <f t="shared" si="9"/>
        <v>0</v>
      </c>
      <c r="N127" s="47">
        <v>0</v>
      </c>
      <c r="O127" s="48">
        <f t="shared" si="6"/>
        <v>0</v>
      </c>
      <c r="P127" s="47">
        <v>10</v>
      </c>
      <c r="Q127" s="49">
        <v>4</v>
      </c>
      <c r="R127" s="47">
        <v>70</v>
      </c>
      <c r="S127" s="47">
        <f>VLOOKUP(R127,'[1]PJES ADM'!$B$3:$C$23,2,FALSE)</f>
        <v>70</v>
      </c>
      <c r="T127" s="49">
        <f t="shared" si="8"/>
        <v>21</v>
      </c>
      <c r="U127" s="47">
        <v>20</v>
      </c>
      <c r="V127" s="47">
        <v>0</v>
      </c>
      <c r="W127" s="48">
        <v>0</v>
      </c>
      <c r="X127" s="50">
        <v>25</v>
      </c>
    </row>
    <row r="128" spans="1:24" x14ac:dyDescent="0.25">
      <c r="A128" s="47">
        <v>117</v>
      </c>
      <c r="B128" s="44">
        <v>9050632</v>
      </c>
      <c r="C128" s="44">
        <v>3</v>
      </c>
      <c r="D128" s="43" t="s">
        <v>212</v>
      </c>
      <c r="E128" s="44">
        <v>17</v>
      </c>
      <c r="F128" s="44">
        <v>130</v>
      </c>
      <c r="G128" s="44" t="s">
        <v>96</v>
      </c>
      <c r="H128" s="47">
        <v>4</v>
      </c>
      <c r="I128" s="48">
        <v>8</v>
      </c>
      <c r="J128" s="47">
        <v>2</v>
      </c>
      <c r="K128" s="48">
        <v>2</v>
      </c>
      <c r="L128" s="47">
        <v>0</v>
      </c>
      <c r="M128" s="48">
        <f t="shared" si="9"/>
        <v>0</v>
      </c>
      <c r="N128" s="47">
        <v>0</v>
      </c>
      <c r="O128" s="48">
        <f t="shared" si="6"/>
        <v>0</v>
      </c>
      <c r="P128" s="47">
        <v>10</v>
      </c>
      <c r="Q128" s="49">
        <v>4</v>
      </c>
      <c r="R128" s="47">
        <v>70</v>
      </c>
      <c r="S128" s="47">
        <f>VLOOKUP(R128,'[1]PJES ADM'!$B$3:$C$23,2,FALSE)</f>
        <v>70</v>
      </c>
      <c r="T128" s="49">
        <f t="shared" si="8"/>
        <v>21</v>
      </c>
      <c r="U128" s="47">
        <v>155</v>
      </c>
      <c r="V128" s="47">
        <v>70</v>
      </c>
      <c r="W128" s="48">
        <v>21</v>
      </c>
      <c r="X128" s="50">
        <v>46</v>
      </c>
    </row>
    <row r="129" spans="1:24" x14ac:dyDescent="0.25">
      <c r="A129" s="47">
        <v>118</v>
      </c>
      <c r="B129" s="47">
        <v>9928759</v>
      </c>
      <c r="C129" s="47">
        <v>4</v>
      </c>
      <c r="D129" s="51" t="s">
        <v>213</v>
      </c>
      <c r="E129" s="47">
        <v>17</v>
      </c>
      <c r="F129" s="47">
        <v>130</v>
      </c>
      <c r="G129" s="47" t="s">
        <v>214</v>
      </c>
      <c r="H129" s="47">
        <v>1</v>
      </c>
      <c r="I129" s="47">
        <v>2</v>
      </c>
      <c r="J129" s="47">
        <v>0</v>
      </c>
      <c r="K129" s="47">
        <v>0</v>
      </c>
      <c r="L129" s="47">
        <v>0</v>
      </c>
      <c r="M129" s="48">
        <f t="shared" si="9"/>
        <v>0</v>
      </c>
      <c r="N129" s="47">
        <v>0</v>
      </c>
      <c r="O129" s="48">
        <f t="shared" si="6"/>
        <v>0</v>
      </c>
      <c r="P129" s="47">
        <v>2</v>
      </c>
      <c r="Q129" s="49">
        <v>0.8</v>
      </c>
      <c r="R129" s="47">
        <v>70</v>
      </c>
      <c r="S129" s="47">
        <f>VLOOKUP(R129,'[1]PJES ADM'!$B$3:$C$23,2,FALSE)</f>
        <v>70</v>
      </c>
      <c r="T129" s="49">
        <f t="shared" si="8"/>
        <v>21</v>
      </c>
      <c r="U129" s="47">
        <v>173</v>
      </c>
      <c r="V129" s="47">
        <v>70</v>
      </c>
      <c r="W129" s="48">
        <v>21</v>
      </c>
      <c r="X129" s="50">
        <v>42.8</v>
      </c>
    </row>
    <row r="130" spans="1:24" x14ac:dyDescent="0.25">
      <c r="A130" s="47">
        <v>119</v>
      </c>
      <c r="B130" s="47">
        <v>15698165</v>
      </c>
      <c r="C130" s="47">
        <v>6</v>
      </c>
      <c r="D130" s="51" t="s">
        <v>215</v>
      </c>
      <c r="E130" s="47">
        <v>17</v>
      </c>
      <c r="F130" s="47">
        <v>130</v>
      </c>
      <c r="G130" s="47" t="s">
        <v>214</v>
      </c>
      <c r="H130" s="47">
        <v>1</v>
      </c>
      <c r="I130" s="47">
        <v>2</v>
      </c>
      <c r="J130" s="47">
        <v>0</v>
      </c>
      <c r="K130" s="47">
        <v>0</v>
      </c>
      <c r="L130" s="47">
        <v>0</v>
      </c>
      <c r="M130" s="48">
        <f t="shared" si="9"/>
        <v>0</v>
      </c>
      <c r="N130" s="47">
        <v>0</v>
      </c>
      <c r="O130" s="48">
        <f t="shared" si="6"/>
        <v>0</v>
      </c>
      <c r="P130" s="47">
        <v>2</v>
      </c>
      <c r="Q130" s="49">
        <v>0.8</v>
      </c>
      <c r="R130" s="47">
        <v>70</v>
      </c>
      <c r="S130" s="47">
        <f>VLOOKUP(R130,'[1]PJES ADM'!$B$3:$C$23,2,FALSE)</f>
        <v>70</v>
      </c>
      <c r="T130" s="49">
        <f t="shared" si="8"/>
        <v>21</v>
      </c>
      <c r="U130" s="47">
        <v>141</v>
      </c>
      <c r="V130" s="47">
        <v>70</v>
      </c>
      <c r="W130" s="48">
        <v>21</v>
      </c>
      <c r="X130" s="50">
        <v>42.8</v>
      </c>
    </row>
    <row r="131" spans="1:24" x14ac:dyDescent="0.25">
      <c r="A131" s="47">
        <v>120</v>
      </c>
      <c r="B131" s="47">
        <v>10935801</v>
      </c>
      <c r="C131" s="47">
        <v>0</v>
      </c>
      <c r="D131" s="51" t="s">
        <v>216</v>
      </c>
      <c r="E131" s="47">
        <v>17</v>
      </c>
      <c r="F131" s="47">
        <v>130</v>
      </c>
      <c r="G131" s="47" t="s">
        <v>214</v>
      </c>
      <c r="H131" s="47">
        <v>1</v>
      </c>
      <c r="I131" s="47">
        <v>2</v>
      </c>
      <c r="J131" s="47">
        <v>0</v>
      </c>
      <c r="K131" s="47">
        <v>0</v>
      </c>
      <c r="L131" s="47">
        <v>0</v>
      </c>
      <c r="M131" s="48">
        <f t="shared" si="9"/>
        <v>0</v>
      </c>
      <c r="N131" s="47">
        <v>0</v>
      </c>
      <c r="O131" s="48">
        <f t="shared" si="6"/>
        <v>0</v>
      </c>
      <c r="P131" s="47">
        <v>2</v>
      </c>
      <c r="Q131" s="49">
        <v>0.8</v>
      </c>
      <c r="R131" s="47">
        <v>70</v>
      </c>
      <c r="S131" s="47">
        <f>VLOOKUP(R131,'[1]PJES ADM'!$B$3:$C$23,2,FALSE)</f>
        <v>70</v>
      </c>
      <c r="T131" s="49">
        <f t="shared" si="8"/>
        <v>21</v>
      </c>
      <c r="U131" s="47">
        <v>221</v>
      </c>
      <c r="V131" s="47">
        <v>70</v>
      </c>
      <c r="W131" s="48">
        <v>21</v>
      </c>
      <c r="X131" s="50">
        <v>42.8</v>
      </c>
    </row>
    <row r="132" spans="1:24" x14ac:dyDescent="0.25">
      <c r="A132" s="47">
        <v>121</v>
      </c>
      <c r="B132" s="47">
        <v>16864135</v>
      </c>
      <c r="C132" s="47">
        <v>4</v>
      </c>
      <c r="D132" s="51" t="s">
        <v>217</v>
      </c>
      <c r="E132" s="47">
        <v>17</v>
      </c>
      <c r="F132" s="47">
        <v>130</v>
      </c>
      <c r="G132" s="47" t="s">
        <v>214</v>
      </c>
      <c r="H132" s="47">
        <v>1</v>
      </c>
      <c r="I132" s="47">
        <v>2</v>
      </c>
      <c r="J132" s="47">
        <v>0</v>
      </c>
      <c r="K132" s="47">
        <v>0</v>
      </c>
      <c r="L132" s="47">
        <v>0</v>
      </c>
      <c r="M132" s="48">
        <f t="shared" si="9"/>
        <v>0</v>
      </c>
      <c r="N132" s="47">
        <v>0</v>
      </c>
      <c r="O132" s="48">
        <f t="shared" si="6"/>
        <v>0</v>
      </c>
      <c r="P132" s="47">
        <v>2</v>
      </c>
      <c r="Q132" s="49">
        <v>0.8</v>
      </c>
      <c r="R132" s="47">
        <v>70</v>
      </c>
      <c r="S132" s="47">
        <f>VLOOKUP(R132,'[1]PJES ADM'!$B$3:$C$23,2,FALSE)</f>
        <v>70</v>
      </c>
      <c r="T132" s="49">
        <f t="shared" si="8"/>
        <v>21</v>
      </c>
      <c r="U132" s="47">
        <v>143</v>
      </c>
      <c r="V132" s="47">
        <v>70</v>
      </c>
      <c r="W132" s="48">
        <v>21</v>
      </c>
      <c r="X132" s="50">
        <v>42.8</v>
      </c>
    </row>
    <row r="133" spans="1:24" x14ac:dyDescent="0.25">
      <c r="A133" s="47">
        <v>122</v>
      </c>
      <c r="B133" s="47">
        <v>10389662</v>
      </c>
      <c r="C133" s="47">
        <v>2</v>
      </c>
      <c r="D133" s="51" t="s">
        <v>218</v>
      </c>
      <c r="E133" s="47">
        <v>17</v>
      </c>
      <c r="F133" s="47">
        <v>130</v>
      </c>
      <c r="G133" s="47" t="s">
        <v>214</v>
      </c>
      <c r="H133" s="47">
        <v>1</v>
      </c>
      <c r="I133" s="47">
        <v>2</v>
      </c>
      <c r="J133" s="47">
        <v>0</v>
      </c>
      <c r="K133" s="47">
        <v>0</v>
      </c>
      <c r="L133" s="47">
        <v>0</v>
      </c>
      <c r="M133" s="48">
        <f t="shared" si="9"/>
        <v>0</v>
      </c>
      <c r="N133" s="47">
        <v>0</v>
      </c>
      <c r="O133" s="48">
        <f t="shared" si="6"/>
        <v>0</v>
      </c>
      <c r="P133" s="47">
        <v>2</v>
      </c>
      <c r="Q133" s="49">
        <v>0.8</v>
      </c>
      <c r="R133" s="47">
        <v>70</v>
      </c>
      <c r="S133" s="47">
        <f>VLOOKUP(R133,'[1]PJES ADM'!$B$3:$C$23,2,FALSE)</f>
        <v>70</v>
      </c>
      <c r="T133" s="49">
        <f t="shared" si="8"/>
        <v>21</v>
      </c>
      <c r="U133" s="47">
        <v>475</v>
      </c>
      <c r="V133" s="47">
        <v>70</v>
      </c>
      <c r="W133" s="48">
        <v>21</v>
      </c>
      <c r="X133" s="50">
        <v>42.8</v>
      </c>
    </row>
    <row r="134" spans="1:24" x14ac:dyDescent="0.25">
      <c r="A134" s="47">
        <v>123</v>
      </c>
      <c r="B134" s="47">
        <v>17091587</v>
      </c>
      <c r="C134" s="47">
        <v>9</v>
      </c>
      <c r="D134" s="51" t="s">
        <v>219</v>
      </c>
      <c r="E134" s="47">
        <v>17</v>
      </c>
      <c r="F134" s="47">
        <v>130</v>
      </c>
      <c r="G134" s="47" t="s">
        <v>214</v>
      </c>
      <c r="H134" s="47">
        <v>1</v>
      </c>
      <c r="I134" s="47">
        <v>2</v>
      </c>
      <c r="J134" s="47">
        <v>0</v>
      </c>
      <c r="K134" s="47">
        <v>0</v>
      </c>
      <c r="L134" s="47">
        <v>0</v>
      </c>
      <c r="M134" s="48">
        <f t="shared" si="9"/>
        <v>0</v>
      </c>
      <c r="N134" s="47">
        <v>0</v>
      </c>
      <c r="O134" s="48">
        <f t="shared" si="6"/>
        <v>0</v>
      </c>
      <c r="P134" s="47">
        <v>2</v>
      </c>
      <c r="Q134" s="49">
        <v>0.8</v>
      </c>
      <c r="R134" s="47">
        <v>70</v>
      </c>
      <c r="S134" s="47">
        <f>VLOOKUP(R134,'[1]PJES ADM'!$B$3:$C$23,2,FALSE)</f>
        <v>70</v>
      </c>
      <c r="T134" s="49">
        <f t="shared" si="8"/>
        <v>21</v>
      </c>
      <c r="U134" s="47">
        <v>25</v>
      </c>
      <c r="V134" s="47">
        <v>20</v>
      </c>
      <c r="W134" s="48">
        <v>6</v>
      </c>
      <c r="X134" s="50">
        <v>27.8</v>
      </c>
    </row>
    <row r="135" spans="1:24" x14ac:dyDescent="0.25">
      <c r="A135" s="47">
        <v>124</v>
      </c>
      <c r="B135" s="47">
        <v>12439136</v>
      </c>
      <c r="C135" s="47">
        <v>9</v>
      </c>
      <c r="D135" s="51" t="s">
        <v>220</v>
      </c>
      <c r="E135" s="47">
        <v>18</v>
      </c>
      <c r="F135" s="47">
        <v>130</v>
      </c>
      <c r="G135" s="47" t="s">
        <v>214</v>
      </c>
      <c r="H135" s="47">
        <v>1</v>
      </c>
      <c r="I135" s="47">
        <v>2</v>
      </c>
      <c r="J135" s="47">
        <v>1</v>
      </c>
      <c r="K135" s="47">
        <v>1</v>
      </c>
      <c r="L135" s="47">
        <v>0</v>
      </c>
      <c r="M135" s="48">
        <f t="shared" si="9"/>
        <v>0</v>
      </c>
      <c r="N135" s="47">
        <v>0</v>
      </c>
      <c r="O135" s="48">
        <f t="shared" si="6"/>
        <v>0</v>
      </c>
      <c r="P135" s="47">
        <v>3</v>
      </c>
      <c r="Q135" s="49">
        <v>1.2</v>
      </c>
      <c r="R135" s="47">
        <v>70</v>
      </c>
      <c r="S135" s="47">
        <f>VLOOKUP(R135,'[1]PJES ADM'!$B$3:$C$23,2,FALSE)</f>
        <v>70</v>
      </c>
      <c r="T135" s="49">
        <f t="shared" si="8"/>
        <v>21</v>
      </c>
      <c r="U135" s="47">
        <v>5</v>
      </c>
      <c r="V135" s="47">
        <v>0</v>
      </c>
      <c r="W135" s="48">
        <v>0</v>
      </c>
      <c r="X135" s="50">
        <v>22.2</v>
      </c>
    </row>
    <row r="136" spans="1:24" x14ac:dyDescent="0.25">
      <c r="A136" s="47">
        <v>125</v>
      </c>
      <c r="B136" s="47">
        <v>15685227</v>
      </c>
      <c r="C136" s="47">
        <v>9</v>
      </c>
      <c r="D136" s="51" t="s">
        <v>221</v>
      </c>
      <c r="E136" s="47">
        <v>18</v>
      </c>
      <c r="F136" s="47">
        <v>130</v>
      </c>
      <c r="G136" s="47" t="s">
        <v>214</v>
      </c>
      <c r="H136" s="47">
        <v>1</v>
      </c>
      <c r="I136" s="47">
        <v>2</v>
      </c>
      <c r="J136" s="47">
        <v>1</v>
      </c>
      <c r="K136" s="47">
        <v>1</v>
      </c>
      <c r="L136" s="47">
        <v>0</v>
      </c>
      <c r="M136" s="48">
        <f t="shared" si="9"/>
        <v>0</v>
      </c>
      <c r="N136" s="47">
        <v>0</v>
      </c>
      <c r="O136" s="48">
        <f t="shared" si="6"/>
        <v>0</v>
      </c>
      <c r="P136" s="47">
        <v>3</v>
      </c>
      <c r="Q136" s="49">
        <v>1.2</v>
      </c>
      <c r="R136" s="47">
        <v>70</v>
      </c>
      <c r="S136" s="47">
        <f>VLOOKUP(R136,'[1]PJES ADM'!$B$3:$C$23,2,FALSE)</f>
        <v>70</v>
      </c>
      <c r="T136" s="49">
        <f t="shared" si="8"/>
        <v>21</v>
      </c>
      <c r="U136" s="47">
        <v>87</v>
      </c>
      <c r="V136" s="47">
        <v>70</v>
      </c>
      <c r="W136" s="48">
        <v>21</v>
      </c>
      <c r="X136" s="50">
        <v>43.2</v>
      </c>
    </row>
    <row r="137" spans="1:24" x14ac:dyDescent="0.25">
      <c r="A137" s="47">
        <v>126</v>
      </c>
      <c r="B137" s="47">
        <v>6144399</v>
      </c>
      <c r="C137" s="47">
        <v>1</v>
      </c>
      <c r="D137" s="51" t="s">
        <v>222</v>
      </c>
      <c r="E137" s="47">
        <v>18</v>
      </c>
      <c r="F137" s="47">
        <v>130</v>
      </c>
      <c r="G137" s="47" t="s">
        <v>214</v>
      </c>
      <c r="H137" s="47">
        <v>1</v>
      </c>
      <c r="I137" s="47">
        <v>2</v>
      </c>
      <c r="J137" s="47">
        <v>1</v>
      </c>
      <c r="K137" s="47">
        <v>1</v>
      </c>
      <c r="L137" s="47">
        <v>0</v>
      </c>
      <c r="M137" s="48">
        <f t="shared" si="9"/>
        <v>0</v>
      </c>
      <c r="N137" s="47">
        <v>0</v>
      </c>
      <c r="O137" s="48">
        <f t="shared" si="6"/>
        <v>0</v>
      </c>
      <c r="P137" s="47">
        <v>3</v>
      </c>
      <c r="Q137" s="49">
        <v>1.2</v>
      </c>
      <c r="R137" s="47">
        <v>70</v>
      </c>
      <c r="S137" s="47">
        <f>VLOOKUP(R137,'[1]PJES ADM'!$B$3:$C$23,2,FALSE)</f>
        <v>70</v>
      </c>
      <c r="T137" s="49">
        <f t="shared" si="8"/>
        <v>21</v>
      </c>
      <c r="U137" s="47">
        <v>46</v>
      </c>
      <c r="V137" s="47">
        <v>60</v>
      </c>
      <c r="W137" s="48">
        <v>18</v>
      </c>
      <c r="X137" s="50">
        <v>40.200000000000003</v>
      </c>
    </row>
    <row r="138" spans="1:24" x14ac:dyDescent="0.25">
      <c r="A138" s="47">
        <v>127</v>
      </c>
      <c r="B138" s="47">
        <v>16866999</v>
      </c>
      <c r="C138" s="47">
        <v>2</v>
      </c>
      <c r="D138" s="51" t="s">
        <v>223</v>
      </c>
      <c r="E138" s="47">
        <v>18</v>
      </c>
      <c r="F138" s="47">
        <v>130</v>
      </c>
      <c r="G138" s="47" t="s">
        <v>214</v>
      </c>
      <c r="H138" s="47">
        <v>1</v>
      </c>
      <c r="I138" s="47">
        <v>2</v>
      </c>
      <c r="J138" s="47">
        <v>1</v>
      </c>
      <c r="K138" s="47">
        <v>1</v>
      </c>
      <c r="L138" s="47">
        <v>0</v>
      </c>
      <c r="M138" s="48">
        <f t="shared" si="9"/>
        <v>0</v>
      </c>
      <c r="N138" s="47">
        <v>0</v>
      </c>
      <c r="O138" s="48">
        <f t="shared" si="6"/>
        <v>0</v>
      </c>
      <c r="P138" s="47">
        <v>3</v>
      </c>
      <c r="Q138" s="49">
        <v>1.2</v>
      </c>
      <c r="R138" s="47">
        <v>70</v>
      </c>
      <c r="S138" s="47">
        <f>VLOOKUP(R138,'[1]PJES ADM'!$B$3:$C$23,2,FALSE)</f>
        <v>70</v>
      </c>
      <c r="T138" s="49">
        <f t="shared" si="8"/>
        <v>21</v>
      </c>
      <c r="U138" s="47">
        <v>140</v>
      </c>
      <c r="V138" s="47">
        <v>70</v>
      </c>
      <c r="W138" s="48">
        <v>21</v>
      </c>
      <c r="X138" s="50">
        <v>43.2</v>
      </c>
    </row>
    <row r="139" spans="1:24" x14ac:dyDescent="0.25">
      <c r="A139" s="47">
        <v>128</v>
      </c>
      <c r="B139" s="47">
        <v>11947857</v>
      </c>
      <c r="C139" s="47" t="s">
        <v>57</v>
      </c>
      <c r="D139" s="51" t="s">
        <v>224</v>
      </c>
      <c r="E139" s="47">
        <v>18</v>
      </c>
      <c r="F139" s="47">
        <v>130</v>
      </c>
      <c r="G139" s="47" t="s">
        <v>214</v>
      </c>
      <c r="H139" s="47">
        <v>1</v>
      </c>
      <c r="I139" s="47">
        <v>2</v>
      </c>
      <c r="J139" s="47">
        <v>1</v>
      </c>
      <c r="K139" s="47">
        <v>1</v>
      </c>
      <c r="L139" s="47">
        <v>0</v>
      </c>
      <c r="M139" s="48">
        <f t="shared" si="9"/>
        <v>0</v>
      </c>
      <c r="N139" s="47">
        <v>0</v>
      </c>
      <c r="O139" s="48">
        <f t="shared" si="6"/>
        <v>0</v>
      </c>
      <c r="P139" s="47">
        <v>3</v>
      </c>
      <c r="Q139" s="49">
        <v>1.2</v>
      </c>
      <c r="R139" s="47">
        <v>70</v>
      </c>
      <c r="S139" s="47">
        <f>VLOOKUP(R139,'[1]PJES ADM'!$B$3:$C$23,2,FALSE)</f>
        <v>70</v>
      </c>
      <c r="T139" s="49">
        <f t="shared" si="8"/>
        <v>21</v>
      </c>
      <c r="U139" s="47">
        <v>103</v>
      </c>
      <c r="V139" s="47">
        <v>70</v>
      </c>
      <c r="W139" s="48">
        <v>21</v>
      </c>
      <c r="X139" s="50">
        <v>43.2</v>
      </c>
    </row>
    <row r="140" spans="1:24" x14ac:dyDescent="0.25">
      <c r="A140" s="47">
        <v>129</v>
      </c>
      <c r="B140" s="47">
        <v>12439536</v>
      </c>
      <c r="C140" s="47">
        <v>4</v>
      </c>
      <c r="D140" s="51" t="s">
        <v>225</v>
      </c>
      <c r="E140" s="47">
        <v>18</v>
      </c>
      <c r="F140" s="47">
        <v>130</v>
      </c>
      <c r="G140" s="47" t="s">
        <v>214</v>
      </c>
      <c r="H140" s="47">
        <v>1</v>
      </c>
      <c r="I140" s="47">
        <v>2</v>
      </c>
      <c r="J140" s="47">
        <v>1</v>
      </c>
      <c r="K140" s="47">
        <v>1</v>
      </c>
      <c r="L140" s="47">
        <v>0</v>
      </c>
      <c r="M140" s="48">
        <f t="shared" si="9"/>
        <v>0</v>
      </c>
      <c r="N140" s="47">
        <v>0</v>
      </c>
      <c r="O140" s="48">
        <f t="shared" ref="O140:O168" si="10">N140*0.5</f>
        <v>0</v>
      </c>
      <c r="P140" s="47">
        <v>3</v>
      </c>
      <c r="Q140" s="49">
        <v>1.2</v>
      </c>
      <c r="R140" s="47">
        <v>70</v>
      </c>
      <c r="S140" s="47">
        <f>VLOOKUP(R140,'[1]PJES ADM'!$B$3:$C$23,2,FALSE)</f>
        <v>70</v>
      </c>
      <c r="T140" s="49">
        <f>(S140*30%)</f>
        <v>21</v>
      </c>
      <c r="U140" s="47">
        <v>48</v>
      </c>
      <c r="V140" s="47">
        <v>60</v>
      </c>
      <c r="W140" s="48">
        <v>18</v>
      </c>
      <c r="X140" s="50">
        <v>40.200000000000003</v>
      </c>
    </row>
    <row r="141" spans="1:24" x14ac:dyDescent="0.25">
      <c r="A141" s="47">
        <v>130</v>
      </c>
      <c r="B141" s="47">
        <v>16594308</v>
      </c>
      <c r="C141" s="47">
        <v>2</v>
      </c>
      <c r="D141" s="51" t="s">
        <v>226</v>
      </c>
      <c r="E141" s="47">
        <v>18</v>
      </c>
      <c r="F141" s="47">
        <v>130</v>
      </c>
      <c r="G141" s="47" t="s">
        <v>214</v>
      </c>
      <c r="H141" s="47">
        <v>1</v>
      </c>
      <c r="I141" s="47">
        <v>2</v>
      </c>
      <c r="J141" s="47">
        <v>1</v>
      </c>
      <c r="K141" s="47">
        <v>1</v>
      </c>
      <c r="L141" s="47">
        <v>0</v>
      </c>
      <c r="M141" s="48">
        <f t="shared" si="9"/>
        <v>0</v>
      </c>
      <c r="N141" s="47">
        <v>0</v>
      </c>
      <c r="O141" s="48">
        <f t="shared" si="10"/>
        <v>0</v>
      </c>
      <c r="P141" s="47">
        <v>3</v>
      </c>
      <c r="Q141" s="49">
        <v>1.2</v>
      </c>
      <c r="R141" s="47">
        <v>70</v>
      </c>
      <c r="S141" s="47">
        <f>VLOOKUP(R141,'[1]PJES ADM'!$B$3:$C$23,2,FALSE)</f>
        <v>70</v>
      </c>
      <c r="T141" s="49">
        <v>21</v>
      </c>
      <c r="U141" s="47">
        <v>114</v>
      </c>
      <c r="V141" s="47">
        <v>70</v>
      </c>
      <c r="W141" s="48">
        <v>21</v>
      </c>
      <c r="X141" s="50">
        <v>43.2</v>
      </c>
    </row>
    <row r="142" spans="1:24" x14ac:dyDescent="0.25">
      <c r="A142" s="47">
        <v>131</v>
      </c>
      <c r="B142" s="47">
        <v>10311866</v>
      </c>
      <c r="C142" s="47">
        <v>2</v>
      </c>
      <c r="D142" s="51" t="s">
        <v>227</v>
      </c>
      <c r="E142" s="47">
        <v>18</v>
      </c>
      <c r="F142" s="47">
        <v>130</v>
      </c>
      <c r="G142" s="47" t="s">
        <v>214</v>
      </c>
      <c r="H142" s="47">
        <v>0</v>
      </c>
      <c r="I142" s="47">
        <v>0</v>
      </c>
      <c r="J142" s="47">
        <v>0</v>
      </c>
      <c r="K142" s="47">
        <v>0</v>
      </c>
      <c r="L142" s="47">
        <v>0</v>
      </c>
      <c r="M142" s="48" cm="1">
        <f t="array" aca="1" ref="M142" ca="1">M142:M1740</f>
        <v>0</v>
      </c>
      <c r="N142" s="47">
        <v>0</v>
      </c>
      <c r="O142" s="48">
        <v>0</v>
      </c>
      <c r="P142" s="47">
        <v>0</v>
      </c>
      <c r="Q142" s="49">
        <v>0</v>
      </c>
      <c r="R142" s="47">
        <v>70</v>
      </c>
      <c r="S142" s="47">
        <f>VLOOKUP(R142,'[1]PJES ADM'!$B$3:$C$23,2,FALSE)</f>
        <v>70</v>
      </c>
      <c r="T142" s="49">
        <v>21</v>
      </c>
      <c r="U142" s="47">
        <v>119</v>
      </c>
      <c r="V142" s="47">
        <v>70</v>
      </c>
      <c r="W142" s="48">
        <v>21</v>
      </c>
      <c r="X142" s="50">
        <v>42</v>
      </c>
    </row>
    <row r="143" spans="1:24" x14ac:dyDescent="0.25">
      <c r="A143" s="47">
        <v>132</v>
      </c>
      <c r="B143" s="47">
        <v>10094631</v>
      </c>
      <c r="C143" s="47">
        <v>9</v>
      </c>
      <c r="D143" s="51" t="s">
        <v>228</v>
      </c>
      <c r="E143" s="47">
        <v>18</v>
      </c>
      <c r="F143" s="47">
        <v>130</v>
      </c>
      <c r="G143" s="47" t="s">
        <v>214</v>
      </c>
      <c r="H143" s="47">
        <v>0</v>
      </c>
      <c r="I143" s="47">
        <v>0</v>
      </c>
      <c r="J143" s="47">
        <v>0</v>
      </c>
      <c r="K143" s="47">
        <v>0</v>
      </c>
      <c r="L143" s="47">
        <v>0</v>
      </c>
      <c r="M143" s="48">
        <v>0</v>
      </c>
      <c r="N143" s="47">
        <v>0</v>
      </c>
      <c r="O143" s="48">
        <v>0</v>
      </c>
      <c r="P143" s="47">
        <v>0</v>
      </c>
      <c r="Q143" s="49">
        <v>0</v>
      </c>
      <c r="R143" s="47">
        <v>70</v>
      </c>
      <c r="S143" s="47">
        <f>VLOOKUP(R143,'[1]PJES ADM'!$B$3:$C$23,2,FALSE)</f>
        <v>70</v>
      </c>
      <c r="T143" s="49">
        <v>21</v>
      </c>
      <c r="U143" s="47">
        <v>280</v>
      </c>
      <c r="V143" s="47">
        <v>70</v>
      </c>
      <c r="W143" s="48">
        <v>21</v>
      </c>
      <c r="X143" s="50">
        <v>42</v>
      </c>
    </row>
    <row r="144" spans="1:24" x14ac:dyDescent="0.25">
      <c r="A144" s="47">
        <v>133</v>
      </c>
      <c r="B144" s="47">
        <v>13636999</v>
      </c>
      <c r="C144" s="47">
        <v>7</v>
      </c>
      <c r="D144" s="51" t="s">
        <v>229</v>
      </c>
      <c r="E144" s="47">
        <v>18</v>
      </c>
      <c r="F144" s="47">
        <v>130</v>
      </c>
      <c r="G144" s="47" t="s">
        <v>214</v>
      </c>
      <c r="H144" s="47">
        <v>0</v>
      </c>
      <c r="I144" s="47">
        <v>0</v>
      </c>
      <c r="J144" s="47">
        <v>0</v>
      </c>
      <c r="K144" s="47">
        <v>0</v>
      </c>
      <c r="L144" s="47">
        <v>0</v>
      </c>
      <c r="M144" s="48">
        <v>0</v>
      </c>
      <c r="N144" s="47">
        <v>0</v>
      </c>
      <c r="O144" s="48">
        <v>0</v>
      </c>
      <c r="P144" s="47">
        <v>0</v>
      </c>
      <c r="Q144" s="49">
        <v>0</v>
      </c>
      <c r="R144" s="47">
        <v>70</v>
      </c>
      <c r="S144" s="47">
        <f>VLOOKUP(R144,'[1]PJES ADM'!$B$3:$C$23,2,FALSE)</f>
        <v>70</v>
      </c>
      <c r="T144" s="49">
        <v>21</v>
      </c>
      <c r="U144" s="47">
        <v>45</v>
      </c>
      <c r="V144" s="47">
        <v>60</v>
      </c>
      <c r="W144" s="48">
        <v>18</v>
      </c>
      <c r="X144" s="50">
        <v>39</v>
      </c>
    </row>
    <row r="145" spans="1:24" x14ac:dyDescent="0.25">
      <c r="A145" s="47">
        <v>134</v>
      </c>
      <c r="B145" s="47">
        <v>15048288</v>
      </c>
      <c r="C145" s="47">
        <v>7</v>
      </c>
      <c r="D145" s="51" t="s">
        <v>230</v>
      </c>
      <c r="E145" s="47">
        <v>19</v>
      </c>
      <c r="F145" s="47">
        <v>130</v>
      </c>
      <c r="G145" s="47" t="s">
        <v>214</v>
      </c>
      <c r="H145" s="47">
        <v>0</v>
      </c>
      <c r="I145" s="47">
        <v>0</v>
      </c>
      <c r="J145" s="47">
        <v>0</v>
      </c>
      <c r="K145" s="47">
        <v>0</v>
      </c>
      <c r="L145" s="47">
        <v>0</v>
      </c>
      <c r="M145" s="48">
        <v>0</v>
      </c>
      <c r="N145" s="47">
        <v>0</v>
      </c>
      <c r="O145" s="48">
        <v>0</v>
      </c>
      <c r="P145" s="47">
        <v>0</v>
      </c>
      <c r="Q145" s="49">
        <v>0</v>
      </c>
      <c r="R145" s="47">
        <v>70</v>
      </c>
      <c r="S145" s="47">
        <f>VLOOKUP(R145,'[1]PJES ADM'!$B$3:$C$23,2,FALSE)</f>
        <v>70</v>
      </c>
      <c r="T145" s="49">
        <v>21</v>
      </c>
      <c r="U145" s="47">
        <v>46</v>
      </c>
      <c r="V145" s="47">
        <v>60</v>
      </c>
      <c r="W145" s="48">
        <v>18</v>
      </c>
      <c r="X145" s="50">
        <v>39</v>
      </c>
    </row>
    <row r="146" spans="1:24" x14ac:dyDescent="0.25">
      <c r="A146" s="47">
        <v>135</v>
      </c>
      <c r="B146" s="47">
        <v>14316574</v>
      </c>
      <c r="C146" s="47">
        <v>4</v>
      </c>
      <c r="D146" s="51" t="s">
        <v>231</v>
      </c>
      <c r="E146" s="47">
        <v>19</v>
      </c>
      <c r="F146" s="47">
        <v>130</v>
      </c>
      <c r="G146" s="47" t="s">
        <v>214</v>
      </c>
      <c r="H146" s="47">
        <v>0</v>
      </c>
      <c r="I146" s="47">
        <v>0</v>
      </c>
      <c r="J146" s="47">
        <v>0</v>
      </c>
      <c r="K146" s="47">
        <v>0</v>
      </c>
      <c r="L146" s="47">
        <v>0</v>
      </c>
      <c r="M146" s="48">
        <v>0</v>
      </c>
      <c r="N146" s="47">
        <v>0</v>
      </c>
      <c r="O146" s="48">
        <v>0</v>
      </c>
      <c r="P146" s="47">
        <v>0</v>
      </c>
      <c r="Q146" s="49">
        <v>0</v>
      </c>
      <c r="R146" s="47">
        <v>70</v>
      </c>
      <c r="S146" s="47">
        <f>VLOOKUP(R146,'[1]PJES ADM'!$B$3:$C$23,2,FALSE)</f>
        <v>70</v>
      </c>
      <c r="T146" s="49">
        <v>21</v>
      </c>
      <c r="U146" s="47">
        <v>88</v>
      </c>
      <c r="V146" s="47">
        <v>70</v>
      </c>
      <c r="W146" s="48">
        <v>21</v>
      </c>
      <c r="X146" s="50">
        <v>42</v>
      </c>
    </row>
    <row r="147" spans="1:24" x14ac:dyDescent="0.25">
      <c r="A147" s="47">
        <v>136</v>
      </c>
      <c r="B147" s="47">
        <v>8087797</v>
      </c>
      <c r="C147" s="47">
        <v>8</v>
      </c>
      <c r="D147" s="51" t="s">
        <v>232</v>
      </c>
      <c r="E147" s="47">
        <v>19</v>
      </c>
      <c r="F147" s="47">
        <v>130</v>
      </c>
      <c r="G147" s="47" t="s">
        <v>214</v>
      </c>
      <c r="H147" s="47">
        <v>0</v>
      </c>
      <c r="I147" s="47">
        <v>0</v>
      </c>
      <c r="J147" s="47">
        <v>0</v>
      </c>
      <c r="K147" s="47">
        <v>0</v>
      </c>
      <c r="L147" s="47">
        <v>0</v>
      </c>
      <c r="M147" s="48">
        <v>0</v>
      </c>
      <c r="N147" s="47">
        <v>0</v>
      </c>
      <c r="O147" s="48">
        <v>0</v>
      </c>
      <c r="P147" s="47">
        <v>0</v>
      </c>
      <c r="Q147" s="49">
        <v>0</v>
      </c>
      <c r="R147" s="47">
        <v>70</v>
      </c>
      <c r="S147" s="47">
        <f>VLOOKUP(R147,'[1]PJES ADM'!$B$3:$C$23,2,FALSE)</f>
        <v>70</v>
      </c>
      <c r="T147" s="49">
        <v>21</v>
      </c>
      <c r="U147" s="47">
        <v>0</v>
      </c>
      <c r="V147" s="47">
        <v>0</v>
      </c>
      <c r="W147" s="48">
        <v>0</v>
      </c>
      <c r="X147" s="50">
        <v>21</v>
      </c>
    </row>
    <row r="148" spans="1:24" x14ac:dyDescent="0.25">
      <c r="A148" s="47">
        <v>137</v>
      </c>
      <c r="B148" s="47">
        <v>17095488</v>
      </c>
      <c r="C148" s="47">
        <v>2</v>
      </c>
      <c r="D148" s="51" t="s">
        <v>233</v>
      </c>
      <c r="E148" s="47">
        <v>19</v>
      </c>
      <c r="F148" s="47">
        <v>130</v>
      </c>
      <c r="G148" s="47" t="s">
        <v>214</v>
      </c>
      <c r="H148" s="47">
        <v>0</v>
      </c>
      <c r="I148" s="47">
        <v>0</v>
      </c>
      <c r="J148" s="47">
        <v>0</v>
      </c>
      <c r="K148" s="47">
        <v>0</v>
      </c>
      <c r="L148" s="47">
        <v>0</v>
      </c>
      <c r="M148" s="48">
        <v>0</v>
      </c>
      <c r="N148" s="47">
        <v>0</v>
      </c>
      <c r="O148" s="48">
        <v>0</v>
      </c>
      <c r="P148" s="47">
        <v>0</v>
      </c>
      <c r="Q148" s="49">
        <v>0</v>
      </c>
      <c r="R148" s="47">
        <v>70</v>
      </c>
      <c r="S148" s="47">
        <f>VLOOKUP(R148,'[1]PJES ADM'!$B$3:$C$23,2,FALSE)</f>
        <v>70</v>
      </c>
      <c r="T148" s="49">
        <v>21</v>
      </c>
      <c r="U148" s="47">
        <v>118</v>
      </c>
      <c r="V148" s="47">
        <v>70</v>
      </c>
      <c r="W148" s="48">
        <v>21</v>
      </c>
      <c r="X148" s="50">
        <v>42</v>
      </c>
    </row>
    <row r="149" spans="1:24" x14ac:dyDescent="0.25">
      <c r="A149" s="47">
        <v>138</v>
      </c>
      <c r="B149" s="47">
        <v>15003625</v>
      </c>
      <c r="C149" s="47">
        <v>9</v>
      </c>
      <c r="D149" s="51" t="s">
        <v>234</v>
      </c>
      <c r="E149" s="47">
        <v>18</v>
      </c>
      <c r="F149" s="47">
        <v>130</v>
      </c>
      <c r="G149" s="47" t="s">
        <v>214</v>
      </c>
      <c r="H149" s="47">
        <v>0</v>
      </c>
      <c r="I149" s="47">
        <v>0</v>
      </c>
      <c r="J149" s="47">
        <v>0</v>
      </c>
      <c r="K149" s="47">
        <v>0</v>
      </c>
      <c r="L149" s="47">
        <v>0</v>
      </c>
      <c r="M149" s="48">
        <v>0</v>
      </c>
      <c r="N149" s="47">
        <v>0</v>
      </c>
      <c r="O149" s="48">
        <v>0</v>
      </c>
      <c r="P149" s="47">
        <v>0</v>
      </c>
      <c r="Q149" s="49">
        <v>0</v>
      </c>
      <c r="R149" s="47">
        <v>70</v>
      </c>
      <c r="S149" s="47">
        <f>VLOOKUP(R149,'[1]PJES ADM'!$B$3:$C$23,2,FALSE)</f>
        <v>70</v>
      </c>
      <c r="T149" s="49">
        <v>21</v>
      </c>
      <c r="U149" s="47">
        <v>93</v>
      </c>
      <c r="V149" s="47">
        <v>70</v>
      </c>
      <c r="W149" s="48">
        <v>21</v>
      </c>
      <c r="X149" s="50">
        <v>42</v>
      </c>
    </row>
    <row r="150" spans="1:24" x14ac:dyDescent="0.25">
      <c r="A150" s="47">
        <v>139</v>
      </c>
      <c r="B150" s="47">
        <v>15683934</v>
      </c>
      <c r="C150" s="47">
        <v>5</v>
      </c>
      <c r="D150" s="51" t="s">
        <v>235</v>
      </c>
      <c r="E150" s="47">
        <v>18</v>
      </c>
      <c r="F150" s="47">
        <v>130</v>
      </c>
      <c r="G150" s="47" t="s">
        <v>214</v>
      </c>
      <c r="H150" s="47">
        <v>0</v>
      </c>
      <c r="I150" s="47">
        <v>0</v>
      </c>
      <c r="J150" s="47">
        <v>0</v>
      </c>
      <c r="K150" s="47">
        <v>0</v>
      </c>
      <c r="L150" s="47">
        <v>0</v>
      </c>
      <c r="M150" s="48">
        <v>0</v>
      </c>
      <c r="N150" s="47">
        <v>0</v>
      </c>
      <c r="O150" s="48">
        <v>0</v>
      </c>
      <c r="P150" s="47">
        <v>0</v>
      </c>
      <c r="Q150" s="49">
        <v>0</v>
      </c>
      <c r="R150" s="47">
        <v>70</v>
      </c>
      <c r="S150" s="47">
        <f>VLOOKUP(R150,'[1]PJES ADM'!$B$3:$C$23,2,FALSE)</f>
        <v>70</v>
      </c>
      <c r="T150" s="49">
        <v>21</v>
      </c>
      <c r="U150" s="47">
        <v>25</v>
      </c>
      <c r="V150" s="47">
        <v>20</v>
      </c>
      <c r="W150" s="48">
        <v>6</v>
      </c>
      <c r="X150" s="50">
        <v>27</v>
      </c>
    </row>
    <row r="151" spans="1:24" x14ac:dyDescent="0.25">
      <c r="A151" s="47">
        <v>140</v>
      </c>
      <c r="B151" s="47">
        <v>11506206</v>
      </c>
      <c r="C151" s="47">
        <v>9</v>
      </c>
      <c r="D151" s="51" t="s">
        <v>236</v>
      </c>
      <c r="E151" s="47">
        <v>19</v>
      </c>
      <c r="F151" s="47">
        <v>130</v>
      </c>
      <c r="G151" s="47" t="s">
        <v>214</v>
      </c>
      <c r="H151" s="47">
        <v>0</v>
      </c>
      <c r="I151" s="47">
        <v>0</v>
      </c>
      <c r="J151" s="47">
        <v>0</v>
      </c>
      <c r="K151" s="47">
        <v>0</v>
      </c>
      <c r="L151" s="47">
        <v>0</v>
      </c>
      <c r="M151" s="48">
        <v>0</v>
      </c>
      <c r="N151" s="47">
        <v>0</v>
      </c>
      <c r="O151" s="48">
        <v>0</v>
      </c>
      <c r="P151" s="47">
        <v>0</v>
      </c>
      <c r="Q151" s="49">
        <v>0</v>
      </c>
      <c r="R151" s="47">
        <v>70</v>
      </c>
      <c r="S151" s="47">
        <f>VLOOKUP(R151,'[1]PJES ADM'!$B$3:$C$23,2,FALSE)</f>
        <v>70</v>
      </c>
      <c r="T151" s="49">
        <v>21</v>
      </c>
      <c r="U151" s="47">
        <v>234</v>
      </c>
      <c r="V151" s="47">
        <v>70</v>
      </c>
      <c r="W151" s="48">
        <v>21</v>
      </c>
      <c r="X151" s="50">
        <v>42</v>
      </c>
    </row>
    <row r="152" spans="1:24" x14ac:dyDescent="0.25">
      <c r="A152" s="47">
        <v>141</v>
      </c>
      <c r="B152" s="47">
        <v>13958180</v>
      </c>
      <c r="C152" s="47">
        <v>6</v>
      </c>
      <c r="D152" s="51" t="s">
        <v>237</v>
      </c>
      <c r="E152" s="47">
        <v>19</v>
      </c>
      <c r="F152" s="47">
        <v>130</v>
      </c>
      <c r="G152" s="47" t="s">
        <v>214</v>
      </c>
      <c r="H152" s="47">
        <v>0</v>
      </c>
      <c r="I152" s="47">
        <v>0</v>
      </c>
      <c r="J152" s="47">
        <v>0</v>
      </c>
      <c r="K152" s="47">
        <v>0</v>
      </c>
      <c r="L152" s="47">
        <v>0</v>
      </c>
      <c r="M152" s="48">
        <v>0</v>
      </c>
      <c r="N152" s="47">
        <v>0</v>
      </c>
      <c r="O152" s="48">
        <v>0</v>
      </c>
      <c r="P152" s="47">
        <v>0</v>
      </c>
      <c r="Q152" s="49">
        <v>0</v>
      </c>
      <c r="R152" s="47">
        <v>70</v>
      </c>
      <c r="S152" s="47">
        <f>VLOOKUP(R152,'[1]PJES ADM'!$B$3:$C$23,2,FALSE)</f>
        <v>70</v>
      </c>
      <c r="T152" s="49">
        <v>21</v>
      </c>
      <c r="U152" s="47">
        <v>45</v>
      </c>
      <c r="V152" s="47">
        <v>60</v>
      </c>
      <c r="W152" s="48">
        <v>18</v>
      </c>
      <c r="X152" s="50">
        <v>39</v>
      </c>
    </row>
    <row r="153" spans="1:24" x14ac:dyDescent="0.25">
      <c r="A153" s="47">
        <v>142</v>
      </c>
      <c r="B153" s="47">
        <v>16593583</v>
      </c>
      <c r="C153" s="47">
        <v>7</v>
      </c>
      <c r="D153" s="51" t="s">
        <v>238</v>
      </c>
      <c r="E153" s="47">
        <v>19</v>
      </c>
      <c r="F153" s="47">
        <v>130</v>
      </c>
      <c r="G153" s="47" t="s">
        <v>214</v>
      </c>
      <c r="H153" s="47">
        <v>0</v>
      </c>
      <c r="I153" s="47">
        <v>0</v>
      </c>
      <c r="J153" s="47">
        <v>0</v>
      </c>
      <c r="K153" s="47">
        <v>0</v>
      </c>
      <c r="L153" s="47">
        <v>0</v>
      </c>
      <c r="M153" s="48">
        <v>0</v>
      </c>
      <c r="N153" s="47">
        <v>0</v>
      </c>
      <c r="O153" s="48">
        <v>0</v>
      </c>
      <c r="P153" s="47">
        <v>0</v>
      </c>
      <c r="Q153" s="49">
        <v>0</v>
      </c>
      <c r="R153" s="47">
        <v>70</v>
      </c>
      <c r="S153" s="47">
        <f>VLOOKUP(R153,'[1]PJES ADM'!$B$3:$C$23,2,FALSE)</f>
        <v>70</v>
      </c>
      <c r="T153" s="49">
        <v>21</v>
      </c>
      <c r="U153" s="47">
        <v>282</v>
      </c>
      <c r="V153" s="47">
        <v>70</v>
      </c>
      <c r="W153" s="48">
        <v>21</v>
      </c>
      <c r="X153" s="50">
        <v>42</v>
      </c>
    </row>
    <row r="154" spans="1:24" x14ac:dyDescent="0.25">
      <c r="A154" s="47">
        <v>143</v>
      </c>
      <c r="B154" s="47">
        <v>16352616</v>
      </c>
      <c r="C154" s="47">
        <v>6</v>
      </c>
      <c r="D154" s="51" t="s">
        <v>239</v>
      </c>
      <c r="E154" s="47">
        <v>19</v>
      </c>
      <c r="F154" s="47">
        <v>130</v>
      </c>
      <c r="G154" s="47" t="s">
        <v>214</v>
      </c>
      <c r="H154" s="47">
        <v>0</v>
      </c>
      <c r="I154" s="47">
        <v>0</v>
      </c>
      <c r="J154" s="47">
        <v>0</v>
      </c>
      <c r="K154" s="47">
        <v>0</v>
      </c>
      <c r="L154" s="47">
        <v>0</v>
      </c>
      <c r="M154" s="48">
        <v>0</v>
      </c>
      <c r="N154" s="47">
        <v>0</v>
      </c>
      <c r="O154" s="48">
        <v>0</v>
      </c>
      <c r="P154" s="47">
        <v>0</v>
      </c>
      <c r="Q154" s="49">
        <v>0</v>
      </c>
      <c r="R154" s="47">
        <v>70</v>
      </c>
      <c r="S154" s="47">
        <f>VLOOKUP(R154,'[1]PJES ADM'!$B$3:$C$23,2,FALSE)</f>
        <v>70</v>
      </c>
      <c r="T154" s="49">
        <v>21</v>
      </c>
      <c r="U154" s="47">
        <v>174</v>
      </c>
      <c r="V154" s="47">
        <v>70</v>
      </c>
      <c r="W154" s="48">
        <v>21</v>
      </c>
      <c r="X154" s="50">
        <v>42</v>
      </c>
    </row>
    <row r="155" spans="1:24" x14ac:dyDescent="0.25">
      <c r="A155" s="47">
        <v>144</v>
      </c>
      <c r="B155" s="47">
        <v>12611217</v>
      </c>
      <c r="C155" s="47">
        <v>3</v>
      </c>
      <c r="D155" s="51" t="s">
        <v>240</v>
      </c>
      <c r="E155" s="47">
        <v>19</v>
      </c>
      <c r="F155" s="47">
        <v>130</v>
      </c>
      <c r="G155" s="47" t="s">
        <v>214</v>
      </c>
      <c r="H155" s="47">
        <v>0</v>
      </c>
      <c r="I155" s="47">
        <v>0</v>
      </c>
      <c r="J155" s="47">
        <v>0</v>
      </c>
      <c r="K155" s="47">
        <v>0</v>
      </c>
      <c r="L155" s="47">
        <v>0</v>
      </c>
      <c r="M155" s="48">
        <v>0</v>
      </c>
      <c r="N155" s="47">
        <v>0</v>
      </c>
      <c r="O155" s="48">
        <v>0</v>
      </c>
      <c r="P155" s="47">
        <v>0</v>
      </c>
      <c r="Q155" s="49">
        <v>0</v>
      </c>
      <c r="R155" s="47">
        <v>70</v>
      </c>
      <c r="S155" s="47">
        <f>VLOOKUP(R155,'[1]PJES ADM'!$B$3:$C$23,2,FALSE)</f>
        <v>70</v>
      </c>
      <c r="T155" s="49">
        <v>21</v>
      </c>
      <c r="U155" s="47">
        <v>75</v>
      </c>
      <c r="V155" s="47">
        <v>70</v>
      </c>
      <c r="W155" s="48">
        <v>21</v>
      </c>
      <c r="X155" s="50">
        <v>42</v>
      </c>
    </row>
    <row r="156" spans="1:24" x14ac:dyDescent="0.25">
      <c r="A156" s="47">
        <v>145</v>
      </c>
      <c r="B156" s="47">
        <v>16866596</v>
      </c>
      <c r="C156" s="47">
        <v>2</v>
      </c>
      <c r="D156" s="51" t="s">
        <v>241</v>
      </c>
      <c r="E156" s="47">
        <v>19</v>
      </c>
      <c r="F156" s="47">
        <v>130</v>
      </c>
      <c r="G156" s="47" t="s">
        <v>214</v>
      </c>
      <c r="H156" s="47">
        <v>0</v>
      </c>
      <c r="I156" s="47">
        <v>0</v>
      </c>
      <c r="J156" s="47">
        <v>0</v>
      </c>
      <c r="K156" s="47">
        <v>0</v>
      </c>
      <c r="L156" s="47">
        <v>0</v>
      </c>
      <c r="M156" s="48">
        <v>0</v>
      </c>
      <c r="N156" s="47">
        <v>0</v>
      </c>
      <c r="O156" s="48">
        <v>0</v>
      </c>
      <c r="P156" s="47">
        <v>0</v>
      </c>
      <c r="Q156" s="49">
        <v>0</v>
      </c>
      <c r="R156" s="47">
        <v>70</v>
      </c>
      <c r="S156" s="47">
        <f>VLOOKUP(R156,'[1]PJES ADM'!$B$3:$C$23,2,FALSE)</f>
        <v>70</v>
      </c>
      <c r="T156" s="49">
        <v>21</v>
      </c>
      <c r="U156" s="47">
        <v>152</v>
      </c>
      <c r="V156" s="47">
        <v>70</v>
      </c>
      <c r="W156" s="48">
        <v>21</v>
      </c>
      <c r="X156" s="50">
        <v>42</v>
      </c>
    </row>
    <row r="157" spans="1:24" x14ac:dyDescent="0.25">
      <c r="A157" s="47">
        <v>146</v>
      </c>
      <c r="B157" s="47">
        <v>16944403</v>
      </c>
      <c r="C157" s="47" t="s">
        <v>57</v>
      </c>
      <c r="D157" s="51" t="s">
        <v>242</v>
      </c>
      <c r="E157" s="47">
        <v>19</v>
      </c>
      <c r="F157" s="47">
        <v>130</v>
      </c>
      <c r="G157" s="47" t="s">
        <v>214</v>
      </c>
      <c r="H157" s="47">
        <v>0</v>
      </c>
      <c r="I157" s="47">
        <v>0</v>
      </c>
      <c r="J157" s="47">
        <v>0</v>
      </c>
      <c r="K157" s="47">
        <v>0</v>
      </c>
      <c r="L157" s="47">
        <v>0</v>
      </c>
      <c r="M157" s="48">
        <v>0</v>
      </c>
      <c r="N157" s="47">
        <v>0</v>
      </c>
      <c r="O157" s="48">
        <v>0</v>
      </c>
      <c r="P157" s="47">
        <v>0</v>
      </c>
      <c r="Q157" s="49">
        <v>0</v>
      </c>
      <c r="R157" s="47">
        <v>70</v>
      </c>
      <c r="S157" s="47">
        <f>VLOOKUP(R157,'[1]PJES ADM'!$B$3:$C$23,2,FALSE)</f>
        <v>70</v>
      </c>
      <c r="T157" s="49">
        <v>21</v>
      </c>
      <c r="U157" s="47">
        <v>514</v>
      </c>
      <c r="V157" s="47">
        <v>70</v>
      </c>
      <c r="W157" s="48">
        <v>21</v>
      </c>
      <c r="X157" s="50">
        <v>42</v>
      </c>
    </row>
    <row r="158" spans="1:24" x14ac:dyDescent="0.25">
      <c r="A158" s="47">
        <v>147</v>
      </c>
      <c r="B158" s="47">
        <v>16865345</v>
      </c>
      <c r="C158" s="47" t="s">
        <v>57</v>
      </c>
      <c r="D158" s="51" t="s">
        <v>243</v>
      </c>
      <c r="E158" s="47">
        <v>19</v>
      </c>
      <c r="F158" s="47">
        <v>130</v>
      </c>
      <c r="G158" s="47" t="s">
        <v>214</v>
      </c>
      <c r="H158" s="47">
        <v>0</v>
      </c>
      <c r="I158" s="47">
        <v>0</v>
      </c>
      <c r="J158" s="47">
        <v>0</v>
      </c>
      <c r="K158" s="47">
        <v>0</v>
      </c>
      <c r="L158" s="47">
        <v>0</v>
      </c>
      <c r="M158" s="48">
        <v>0</v>
      </c>
      <c r="N158" s="47">
        <v>0</v>
      </c>
      <c r="O158" s="48">
        <v>0</v>
      </c>
      <c r="P158" s="47">
        <v>0</v>
      </c>
      <c r="Q158" s="49">
        <v>0</v>
      </c>
      <c r="R158" s="47">
        <v>70</v>
      </c>
      <c r="S158" s="47">
        <f>VLOOKUP(R158,'[1]PJES ADM'!$B$3:$C$23,2,FALSE)</f>
        <v>70</v>
      </c>
      <c r="T158" s="49">
        <v>21</v>
      </c>
      <c r="U158" s="47">
        <v>576</v>
      </c>
      <c r="V158" s="47">
        <v>70</v>
      </c>
      <c r="W158" s="48">
        <v>21</v>
      </c>
      <c r="X158" s="50">
        <v>42</v>
      </c>
    </row>
    <row r="159" spans="1:24" x14ac:dyDescent="0.25">
      <c r="A159" s="47">
        <v>148</v>
      </c>
      <c r="B159" s="47">
        <v>13426547</v>
      </c>
      <c r="C159" s="47">
        <v>7</v>
      </c>
      <c r="D159" s="51" t="s">
        <v>244</v>
      </c>
      <c r="E159" s="47">
        <v>19</v>
      </c>
      <c r="F159" s="47">
        <v>130</v>
      </c>
      <c r="G159" s="47" t="s">
        <v>214</v>
      </c>
      <c r="H159" s="47">
        <v>0</v>
      </c>
      <c r="I159" s="47">
        <v>0</v>
      </c>
      <c r="J159" s="47">
        <v>0</v>
      </c>
      <c r="K159" s="47">
        <v>0</v>
      </c>
      <c r="L159" s="47">
        <v>0</v>
      </c>
      <c r="M159" s="48">
        <v>0</v>
      </c>
      <c r="N159" s="47">
        <v>0</v>
      </c>
      <c r="O159" s="48">
        <v>0</v>
      </c>
      <c r="P159" s="47">
        <v>0</v>
      </c>
      <c r="Q159" s="49">
        <v>0</v>
      </c>
      <c r="R159" s="47">
        <v>70</v>
      </c>
      <c r="S159" s="47">
        <f>VLOOKUP(R159,'[1]PJES ADM'!$B$3:$C$23,2,FALSE)</f>
        <v>70</v>
      </c>
      <c r="T159" s="49">
        <v>21</v>
      </c>
      <c r="U159" s="47">
        <v>233</v>
      </c>
      <c r="V159" s="47">
        <v>70</v>
      </c>
      <c r="W159" s="48">
        <v>21</v>
      </c>
      <c r="X159" s="50">
        <v>42</v>
      </c>
    </row>
    <row r="160" spans="1:24" x14ac:dyDescent="0.25">
      <c r="A160" s="47">
        <v>149</v>
      </c>
      <c r="B160" s="47">
        <v>17094470</v>
      </c>
      <c r="C160" s="47">
        <v>4</v>
      </c>
      <c r="D160" s="51" t="s">
        <v>245</v>
      </c>
      <c r="E160" s="47">
        <v>19</v>
      </c>
      <c r="F160" s="47">
        <v>130</v>
      </c>
      <c r="G160" s="47" t="s">
        <v>214</v>
      </c>
      <c r="H160" s="47">
        <v>0</v>
      </c>
      <c r="I160" s="47">
        <v>0</v>
      </c>
      <c r="J160" s="47">
        <v>0</v>
      </c>
      <c r="K160" s="47">
        <v>0</v>
      </c>
      <c r="L160" s="47">
        <v>0</v>
      </c>
      <c r="M160" s="48">
        <v>0</v>
      </c>
      <c r="N160" s="47">
        <v>0</v>
      </c>
      <c r="O160" s="48">
        <v>0</v>
      </c>
      <c r="P160" s="47">
        <v>0</v>
      </c>
      <c r="Q160" s="49">
        <v>0</v>
      </c>
      <c r="R160" s="47">
        <v>70</v>
      </c>
      <c r="S160" s="47">
        <f>VLOOKUP(R160,'[1]PJES ADM'!$B$3:$C$23,2,FALSE)</f>
        <v>70</v>
      </c>
      <c r="T160" s="49">
        <v>21</v>
      </c>
      <c r="U160" s="47">
        <v>601</v>
      </c>
      <c r="V160" s="47">
        <v>70</v>
      </c>
      <c r="W160" s="48">
        <v>21</v>
      </c>
      <c r="X160" s="50">
        <v>42</v>
      </c>
    </row>
    <row r="161" spans="1:24" x14ac:dyDescent="0.25">
      <c r="A161" s="47">
        <v>150</v>
      </c>
      <c r="B161" s="47">
        <v>16351510</v>
      </c>
      <c r="C161" s="47">
        <v>5</v>
      </c>
      <c r="D161" s="51" t="s">
        <v>246</v>
      </c>
      <c r="E161" s="47">
        <v>19</v>
      </c>
      <c r="F161" s="47">
        <v>130</v>
      </c>
      <c r="G161" s="47" t="s">
        <v>214</v>
      </c>
      <c r="H161" s="47">
        <v>0</v>
      </c>
      <c r="I161" s="47">
        <v>0</v>
      </c>
      <c r="J161" s="47">
        <v>0</v>
      </c>
      <c r="K161" s="47">
        <v>0</v>
      </c>
      <c r="L161" s="47">
        <v>0</v>
      </c>
      <c r="M161" s="48">
        <v>0</v>
      </c>
      <c r="N161" s="47">
        <v>0</v>
      </c>
      <c r="O161" s="48">
        <v>0</v>
      </c>
      <c r="P161" s="47">
        <v>0</v>
      </c>
      <c r="Q161" s="49">
        <v>0</v>
      </c>
      <c r="R161" s="47">
        <v>70</v>
      </c>
      <c r="S161" s="47">
        <f>VLOOKUP(R161,'[1]PJES ADM'!$B$3:$C$23,2,FALSE)</f>
        <v>70</v>
      </c>
      <c r="T161" s="49">
        <v>21</v>
      </c>
      <c r="U161" s="47">
        <v>129</v>
      </c>
      <c r="V161" s="47">
        <v>70</v>
      </c>
      <c r="W161" s="48">
        <v>21</v>
      </c>
      <c r="X161" s="50">
        <v>42</v>
      </c>
    </row>
    <row r="162" spans="1:24" x14ac:dyDescent="0.25">
      <c r="A162" s="47">
        <v>151</v>
      </c>
      <c r="B162" s="47">
        <v>18304185</v>
      </c>
      <c r="C162" s="47">
        <v>1</v>
      </c>
      <c r="D162" s="51" t="s">
        <v>247</v>
      </c>
      <c r="E162" s="47">
        <v>19</v>
      </c>
      <c r="F162" s="47">
        <v>130</v>
      </c>
      <c r="G162" s="47" t="s">
        <v>214</v>
      </c>
      <c r="H162" s="47">
        <v>0</v>
      </c>
      <c r="I162" s="47">
        <v>0</v>
      </c>
      <c r="J162" s="47">
        <v>0</v>
      </c>
      <c r="K162" s="47">
        <v>0</v>
      </c>
      <c r="L162" s="47">
        <v>0</v>
      </c>
      <c r="M162" s="48">
        <v>0</v>
      </c>
      <c r="N162" s="47">
        <v>0</v>
      </c>
      <c r="O162" s="48">
        <v>0</v>
      </c>
      <c r="P162" s="47">
        <v>0</v>
      </c>
      <c r="Q162" s="49">
        <v>0</v>
      </c>
      <c r="R162" s="47">
        <v>70</v>
      </c>
      <c r="S162" s="47">
        <f>VLOOKUP(R162,'[1]PJES ADM'!$B$3:$C$23,2,FALSE)</f>
        <v>70</v>
      </c>
      <c r="T162" s="49">
        <v>21</v>
      </c>
      <c r="U162" s="47">
        <v>207</v>
      </c>
      <c r="V162" s="47">
        <v>70</v>
      </c>
      <c r="W162" s="48">
        <v>21</v>
      </c>
      <c r="X162" s="50">
        <v>42</v>
      </c>
    </row>
    <row r="163" spans="1:24" x14ac:dyDescent="0.25">
      <c r="A163" s="47">
        <v>152</v>
      </c>
      <c r="B163" s="47">
        <v>17097061</v>
      </c>
      <c r="C163" s="47">
        <v>6</v>
      </c>
      <c r="D163" s="51" t="s">
        <v>248</v>
      </c>
      <c r="E163" s="47">
        <v>19</v>
      </c>
      <c r="F163" s="47">
        <v>130</v>
      </c>
      <c r="G163" s="47" t="s">
        <v>214</v>
      </c>
      <c r="H163" s="47">
        <v>0</v>
      </c>
      <c r="I163" s="47">
        <v>0</v>
      </c>
      <c r="J163" s="47">
        <v>0</v>
      </c>
      <c r="K163" s="47">
        <v>0</v>
      </c>
      <c r="L163" s="47">
        <v>0</v>
      </c>
      <c r="M163" s="48">
        <v>0</v>
      </c>
      <c r="N163" s="47">
        <v>0</v>
      </c>
      <c r="O163" s="48">
        <v>0</v>
      </c>
      <c r="P163" s="47">
        <v>0</v>
      </c>
      <c r="Q163" s="49">
        <v>0</v>
      </c>
      <c r="R163" s="47">
        <v>70</v>
      </c>
      <c r="S163" s="47">
        <f>VLOOKUP(R163,'[1]PJES ADM'!$B$3:$C$23,2,FALSE)</f>
        <v>70</v>
      </c>
      <c r="T163" s="49">
        <v>21</v>
      </c>
      <c r="U163" s="47">
        <v>20</v>
      </c>
      <c r="V163" s="47">
        <v>0</v>
      </c>
      <c r="W163" s="48">
        <v>0</v>
      </c>
      <c r="X163" s="50">
        <v>21</v>
      </c>
    </row>
    <row r="164" spans="1:24" x14ac:dyDescent="0.25">
      <c r="A164" s="47">
        <v>153</v>
      </c>
      <c r="B164" s="47">
        <v>17097012</v>
      </c>
      <c r="C164" s="47">
        <v>8</v>
      </c>
      <c r="D164" s="51" t="s">
        <v>249</v>
      </c>
      <c r="E164" s="47">
        <v>19</v>
      </c>
      <c r="F164" s="47">
        <v>130</v>
      </c>
      <c r="G164" s="47" t="s">
        <v>214</v>
      </c>
      <c r="H164" s="47">
        <v>0</v>
      </c>
      <c r="I164" s="47">
        <v>0</v>
      </c>
      <c r="J164" s="47">
        <v>0</v>
      </c>
      <c r="K164" s="47">
        <v>0</v>
      </c>
      <c r="L164" s="47">
        <v>0</v>
      </c>
      <c r="M164" s="48">
        <v>0</v>
      </c>
      <c r="N164" s="47">
        <v>0</v>
      </c>
      <c r="O164" s="48">
        <v>0</v>
      </c>
      <c r="P164" s="47">
        <v>0</v>
      </c>
      <c r="Q164" s="49">
        <v>0</v>
      </c>
      <c r="R164" s="47">
        <v>70</v>
      </c>
      <c r="S164" s="47">
        <f>VLOOKUP(R164,'[1]PJES ADM'!$B$3:$C$23,2,FALSE)</f>
        <v>70</v>
      </c>
      <c r="T164" s="49">
        <v>21</v>
      </c>
      <c r="U164" s="47">
        <v>239</v>
      </c>
      <c r="V164" s="47">
        <v>70</v>
      </c>
      <c r="W164" s="48">
        <v>21</v>
      </c>
      <c r="X164" s="50">
        <v>42</v>
      </c>
    </row>
    <row r="165" spans="1:24" x14ac:dyDescent="0.25">
      <c r="A165" s="47">
        <v>154</v>
      </c>
      <c r="B165" s="47">
        <v>17256549</v>
      </c>
      <c r="C165" s="47">
        <v>2</v>
      </c>
      <c r="D165" s="51" t="s">
        <v>250</v>
      </c>
      <c r="E165" s="47">
        <v>20</v>
      </c>
      <c r="F165" s="47">
        <v>130</v>
      </c>
      <c r="G165" s="47" t="s">
        <v>214</v>
      </c>
      <c r="H165" s="47">
        <v>0</v>
      </c>
      <c r="I165" s="47">
        <v>0</v>
      </c>
      <c r="J165" s="47">
        <v>0</v>
      </c>
      <c r="K165" s="47">
        <v>0</v>
      </c>
      <c r="L165" s="47">
        <v>0</v>
      </c>
      <c r="M165" s="48">
        <v>0</v>
      </c>
      <c r="N165" s="47">
        <v>0</v>
      </c>
      <c r="O165" s="48">
        <v>0</v>
      </c>
      <c r="P165" s="47">
        <v>0</v>
      </c>
      <c r="Q165" s="49">
        <v>0</v>
      </c>
      <c r="R165" s="47">
        <v>70</v>
      </c>
      <c r="S165" s="47">
        <f>VLOOKUP(R165,'[1]PJES ADM'!$B$3:$C$23,2,FALSE)</f>
        <v>70</v>
      </c>
      <c r="T165" s="49">
        <v>21</v>
      </c>
      <c r="U165" s="47">
        <v>106</v>
      </c>
      <c r="V165" s="47">
        <v>70</v>
      </c>
      <c r="W165" s="48">
        <v>21</v>
      </c>
      <c r="X165" s="50">
        <v>42</v>
      </c>
    </row>
    <row r="166" spans="1:24" x14ac:dyDescent="0.25">
      <c r="A166" s="47">
        <v>155</v>
      </c>
      <c r="B166" s="47">
        <v>13210827</v>
      </c>
      <c r="C166" s="47">
        <v>7</v>
      </c>
      <c r="D166" s="51" t="s">
        <v>251</v>
      </c>
      <c r="E166" s="47">
        <v>20</v>
      </c>
      <c r="F166" s="47">
        <v>130</v>
      </c>
      <c r="G166" s="47" t="s">
        <v>214</v>
      </c>
      <c r="H166" s="47">
        <v>0</v>
      </c>
      <c r="I166" s="47">
        <v>0</v>
      </c>
      <c r="J166" s="47">
        <v>0</v>
      </c>
      <c r="K166" s="47">
        <v>0</v>
      </c>
      <c r="L166" s="47">
        <v>0</v>
      </c>
      <c r="M166" s="48">
        <v>0</v>
      </c>
      <c r="N166" s="47">
        <v>0</v>
      </c>
      <c r="O166" s="48">
        <v>0</v>
      </c>
      <c r="P166" s="47">
        <v>0</v>
      </c>
      <c r="Q166" s="49">
        <v>0</v>
      </c>
      <c r="R166" s="47">
        <v>70</v>
      </c>
      <c r="S166" s="47">
        <f>VLOOKUP(R166,'[1]PJES ADM'!$B$3:$C$23,2,FALSE)</f>
        <v>70</v>
      </c>
      <c r="T166" s="49">
        <v>21</v>
      </c>
      <c r="U166" s="47">
        <v>182</v>
      </c>
      <c r="V166" s="47">
        <v>70</v>
      </c>
      <c r="W166" s="48">
        <v>21</v>
      </c>
      <c r="X166" s="50">
        <v>42</v>
      </c>
    </row>
    <row r="167" spans="1:24" x14ac:dyDescent="0.25">
      <c r="A167" s="47">
        <v>156</v>
      </c>
      <c r="B167" s="47">
        <v>16927201</v>
      </c>
      <c r="C167" s="47">
        <v>8</v>
      </c>
      <c r="D167" s="51" t="s">
        <v>252</v>
      </c>
      <c r="E167" s="47">
        <v>20</v>
      </c>
      <c r="F167" s="47">
        <v>130</v>
      </c>
      <c r="G167" s="47" t="s">
        <v>214</v>
      </c>
      <c r="H167" s="47">
        <v>0</v>
      </c>
      <c r="I167" s="47">
        <v>0</v>
      </c>
      <c r="J167" s="47">
        <v>0</v>
      </c>
      <c r="K167" s="47">
        <v>0</v>
      </c>
      <c r="L167" s="47">
        <v>0</v>
      </c>
      <c r="M167" s="48">
        <v>0</v>
      </c>
      <c r="N167" s="47">
        <v>0</v>
      </c>
      <c r="O167" s="48">
        <v>0</v>
      </c>
      <c r="P167" s="47">
        <v>0</v>
      </c>
      <c r="Q167" s="49">
        <v>0</v>
      </c>
      <c r="R167" s="47">
        <v>70</v>
      </c>
      <c r="S167" s="47">
        <f>VLOOKUP(R167,'[1]PJES ADM'!$B$3:$C$23,2,FALSE)</f>
        <v>70</v>
      </c>
      <c r="T167" s="49">
        <v>21</v>
      </c>
      <c r="U167" s="47">
        <v>74</v>
      </c>
      <c r="V167" s="47">
        <v>70</v>
      </c>
      <c r="W167" s="48">
        <v>21</v>
      </c>
      <c r="X167" s="50">
        <v>42</v>
      </c>
    </row>
    <row r="168" spans="1:24" x14ac:dyDescent="0.25">
      <c r="A168" s="47">
        <v>157</v>
      </c>
      <c r="B168" s="47">
        <v>16057101</v>
      </c>
      <c r="C168" s="47">
        <v>2</v>
      </c>
      <c r="D168" s="51" t="s">
        <v>253</v>
      </c>
      <c r="E168" s="47">
        <v>20</v>
      </c>
      <c r="F168" s="47">
        <v>130</v>
      </c>
      <c r="G168" s="47" t="s">
        <v>214</v>
      </c>
      <c r="H168" s="47">
        <v>0</v>
      </c>
      <c r="I168" s="47">
        <v>0</v>
      </c>
      <c r="J168" s="47">
        <v>0</v>
      </c>
      <c r="K168" s="47">
        <v>0</v>
      </c>
      <c r="L168" s="47">
        <v>0</v>
      </c>
      <c r="M168" s="48">
        <v>0</v>
      </c>
      <c r="N168" s="47">
        <v>0</v>
      </c>
      <c r="O168" s="48">
        <v>0</v>
      </c>
      <c r="P168" s="47">
        <v>0</v>
      </c>
      <c r="Q168" s="49">
        <v>0</v>
      </c>
      <c r="R168" s="47">
        <v>70</v>
      </c>
      <c r="S168" s="47">
        <f>VLOOKUP(R168,'[1]PJES ADM'!$B$3:$C$23,2,FALSE)</f>
        <v>70</v>
      </c>
      <c r="T168" s="49">
        <v>21</v>
      </c>
      <c r="U168" s="47">
        <v>27</v>
      </c>
      <c r="V168" s="47">
        <v>20</v>
      </c>
      <c r="W168" s="48">
        <v>6</v>
      </c>
      <c r="X168" s="50">
        <v>27</v>
      </c>
    </row>
    <row r="169" spans="1:24" x14ac:dyDescent="0.25">
      <c r="A169" s="47">
        <v>158</v>
      </c>
      <c r="B169" s="47">
        <v>16592473</v>
      </c>
      <c r="C169" s="47">
        <v>8</v>
      </c>
      <c r="D169" s="51" t="s">
        <v>254</v>
      </c>
      <c r="E169" s="47">
        <v>20</v>
      </c>
      <c r="F169" s="47">
        <v>130</v>
      </c>
      <c r="G169" s="47" t="s">
        <v>214</v>
      </c>
      <c r="H169" s="47">
        <v>0</v>
      </c>
      <c r="I169" s="47">
        <v>0</v>
      </c>
      <c r="J169" s="47">
        <v>0</v>
      </c>
      <c r="K169" s="47">
        <v>0</v>
      </c>
      <c r="L169" s="47">
        <v>0</v>
      </c>
      <c r="M169" s="48">
        <v>0</v>
      </c>
      <c r="N169" s="47">
        <v>0</v>
      </c>
      <c r="O169" s="48">
        <v>0</v>
      </c>
      <c r="P169" s="47">
        <v>0</v>
      </c>
      <c r="Q169" s="49">
        <v>0</v>
      </c>
      <c r="R169" s="47">
        <v>70</v>
      </c>
      <c r="S169" s="47">
        <f>VLOOKUP(R169,'[1]PJES ADM'!$B$3:$C$23,2,FALSE)</f>
        <v>70</v>
      </c>
      <c r="T169" s="49">
        <v>21</v>
      </c>
      <c r="U169" s="47">
        <v>117</v>
      </c>
      <c r="V169" s="47">
        <v>70</v>
      </c>
      <c r="W169" s="48">
        <v>21</v>
      </c>
      <c r="X169" s="50">
        <v>42</v>
      </c>
    </row>
    <row r="170" spans="1:24" x14ac:dyDescent="0.25">
      <c r="A170" s="47">
        <v>159</v>
      </c>
      <c r="B170" s="47">
        <v>8822223</v>
      </c>
      <c r="C170" s="47">
        <v>7</v>
      </c>
      <c r="D170" s="51" t="s">
        <v>255</v>
      </c>
      <c r="E170" s="47">
        <v>20</v>
      </c>
      <c r="F170" s="47">
        <v>130</v>
      </c>
      <c r="G170" s="47" t="s">
        <v>214</v>
      </c>
      <c r="H170" s="47">
        <v>0</v>
      </c>
      <c r="I170" s="47">
        <v>0</v>
      </c>
      <c r="J170" s="47">
        <v>0</v>
      </c>
      <c r="K170" s="47">
        <v>0</v>
      </c>
      <c r="L170" s="47">
        <v>0</v>
      </c>
      <c r="M170" s="48">
        <v>0</v>
      </c>
      <c r="N170" s="47">
        <v>0</v>
      </c>
      <c r="O170" s="48">
        <v>0</v>
      </c>
      <c r="P170" s="47">
        <v>0</v>
      </c>
      <c r="Q170" s="49">
        <v>0</v>
      </c>
      <c r="R170" s="47">
        <v>70</v>
      </c>
      <c r="S170" s="47">
        <f>VLOOKUP(R170,'[1]PJES ADM'!$B$3:$C$23,2,FALSE)</f>
        <v>70</v>
      </c>
      <c r="T170" s="49">
        <v>21</v>
      </c>
      <c r="U170" s="47">
        <v>135</v>
      </c>
      <c r="V170" s="47">
        <v>70</v>
      </c>
      <c r="W170" s="48">
        <v>21</v>
      </c>
      <c r="X170" s="50">
        <v>42</v>
      </c>
    </row>
    <row r="171" spans="1:24" x14ac:dyDescent="0.25">
      <c r="A171" s="47">
        <v>160</v>
      </c>
      <c r="B171" s="47">
        <v>17276478</v>
      </c>
      <c r="C171" s="47">
        <v>9</v>
      </c>
      <c r="D171" s="51" t="s">
        <v>256</v>
      </c>
      <c r="E171" s="47">
        <v>20</v>
      </c>
      <c r="F171" s="47">
        <v>130</v>
      </c>
      <c r="G171" s="47" t="s">
        <v>214</v>
      </c>
      <c r="H171" s="47">
        <v>0</v>
      </c>
      <c r="I171" s="47">
        <v>0</v>
      </c>
      <c r="J171" s="47">
        <v>0</v>
      </c>
      <c r="K171" s="47">
        <v>0</v>
      </c>
      <c r="L171" s="47">
        <v>0</v>
      </c>
      <c r="M171" s="48">
        <v>0</v>
      </c>
      <c r="N171" s="47">
        <v>0</v>
      </c>
      <c r="O171" s="48">
        <v>0</v>
      </c>
      <c r="P171" s="47">
        <v>0</v>
      </c>
      <c r="Q171" s="49">
        <v>0</v>
      </c>
      <c r="R171" s="47">
        <v>70</v>
      </c>
      <c r="S171" s="47">
        <f>VLOOKUP(R171,'[1]PJES ADM'!$B$3:$C$23,2,FALSE)</f>
        <v>70</v>
      </c>
      <c r="T171" s="49">
        <v>21</v>
      </c>
      <c r="U171" s="47">
        <v>104</v>
      </c>
      <c r="V171" s="47">
        <v>70</v>
      </c>
      <c r="W171" s="48">
        <v>21</v>
      </c>
      <c r="X171" s="50">
        <v>42</v>
      </c>
    </row>
    <row r="172" spans="1:24" x14ac:dyDescent="0.25">
      <c r="A172" s="47">
        <v>161</v>
      </c>
      <c r="B172" s="47">
        <v>13632493</v>
      </c>
      <c r="C172" s="47">
        <v>4</v>
      </c>
      <c r="D172" s="51" t="s">
        <v>257</v>
      </c>
      <c r="E172" s="47">
        <v>20</v>
      </c>
      <c r="F172" s="47">
        <v>130</v>
      </c>
      <c r="G172" s="47" t="s">
        <v>214</v>
      </c>
      <c r="H172" s="47">
        <v>0</v>
      </c>
      <c r="I172" s="47">
        <v>0</v>
      </c>
      <c r="J172" s="47">
        <v>0</v>
      </c>
      <c r="K172" s="47">
        <v>0</v>
      </c>
      <c r="L172" s="47">
        <v>0</v>
      </c>
      <c r="M172" s="48">
        <v>0</v>
      </c>
      <c r="N172" s="47">
        <v>0</v>
      </c>
      <c r="O172" s="48">
        <v>0</v>
      </c>
      <c r="P172" s="47">
        <v>0</v>
      </c>
      <c r="Q172" s="49">
        <v>0</v>
      </c>
      <c r="R172" s="47">
        <v>70</v>
      </c>
      <c r="S172" s="47">
        <f>VLOOKUP(R172,'[1]PJES ADM'!$B$3:$C$23,2,FALSE)</f>
        <v>70</v>
      </c>
      <c r="T172" s="49">
        <v>21</v>
      </c>
      <c r="U172" s="47">
        <v>350</v>
      </c>
      <c r="V172" s="47">
        <v>70</v>
      </c>
      <c r="W172" s="48">
        <v>21</v>
      </c>
      <c r="X172" s="50">
        <v>42</v>
      </c>
    </row>
    <row r="173" spans="1:24" x14ac:dyDescent="0.25">
      <c r="A173" s="47">
        <v>162</v>
      </c>
      <c r="B173" s="47">
        <v>13640566</v>
      </c>
      <c r="C173" s="47">
        <v>7</v>
      </c>
      <c r="D173" s="51" t="s">
        <v>258</v>
      </c>
      <c r="E173" s="47">
        <v>20</v>
      </c>
      <c r="F173" s="47">
        <v>130</v>
      </c>
      <c r="G173" s="47" t="s">
        <v>214</v>
      </c>
      <c r="H173" s="47">
        <v>0</v>
      </c>
      <c r="I173" s="47">
        <v>0</v>
      </c>
      <c r="J173" s="47">
        <v>0</v>
      </c>
      <c r="K173" s="47">
        <v>0</v>
      </c>
      <c r="L173" s="47">
        <v>0</v>
      </c>
      <c r="M173" s="48">
        <v>0</v>
      </c>
      <c r="N173" s="47">
        <v>0</v>
      </c>
      <c r="O173" s="48">
        <v>0</v>
      </c>
      <c r="P173" s="47">
        <v>0</v>
      </c>
      <c r="Q173" s="49">
        <v>0</v>
      </c>
      <c r="R173" s="47">
        <v>70</v>
      </c>
      <c r="S173" s="47">
        <f>VLOOKUP(R173,'[1]PJES ADM'!$B$3:$C$23,2,FALSE)</f>
        <v>70</v>
      </c>
      <c r="T173" s="49">
        <v>21</v>
      </c>
      <c r="U173" s="47">
        <v>101</v>
      </c>
      <c r="V173" s="47">
        <v>70</v>
      </c>
      <c r="W173" s="48">
        <v>21</v>
      </c>
      <c r="X173" s="50">
        <v>42</v>
      </c>
    </row>
    <row r="174" spans="1:24" x14ac:dyDescent="0.25">
      <c r="A174" s="47">
        <v>163</v>
      </c>
      <c r="B174" s="47">
        <v>13214785</v>
      </c>
      <c r="C174" s="47" t="s">
        <v>57</v>
      </c>
      <c r="D174" s="51" t="s">
        <v>259</v>
      </c>
      <c r="E174" s="47">
        <v>20</v>
      </c>
      <c r="F174" s="47">
        <v>130</v>
      </c>
      <c r="G174" s="47" t="s">
        <v>214</v>
      </c>
      <c r="H174" s="47">
        <v>0</v>
      </c>
      <c r="I174" s="47">
        <v>0</v>
      </c>
      <c r="J174" s="47">
        <v>0</v>
      </c>
      <c r="K174" s="47">
        <v>0</v>
      </c>
      <c r="L174" s="47">
        <v>0</v>
      </c>
      <c r="M174" s="48">
        <v>0</v>
      </c>
      <c r="N174" s="47">
        <v>0</v>
      </c>
      <c r="O174" s="48">
        <v>0</v>
      </c>
      <c r="P174" s="47">
        <v>0</v>
      </c>
      <c r="Q174" s="49">
        <v>0</v>
      </c>
      <c r="R174" s="47">
        <v>70</v>
      </c>
      <c r="S174" s="47">
        <f>VLOOKUP(R174,'[1]PJES ADM'!$B$3:$C$23,2,FALSE)</f>
        <v>70</v>
      </c>
      <c r="T174" s="49">
        <v>21</v>
      </c>
      <c r="U174" s="47">
        <v>92</v>
      </c>
      <c r="V174" s="47">
        <v>70</v>
      </c>
      <c r="W174" s="48">
        <v>21</v>
      </c>
      <c r="X174" s="50">
        <v>42</v>
      </c>
    </row>
    <row r="175" spans="1:24" x14ac:dyDescent="0.25">
      <c r="A175" s="47">
        <v>164</v>
      </c>
      <c r="B175" s="47">
        <v>14594214</v>
      </c>
      <c r="C175" s="47">
        <v>4</v>
      </c>
      <c r="D175" s="51" t="s">
        <v>260</v>
      </c>
      <c r="E175" s="47">
        <v>20</v>
      </c>
      <c r="F175" s="47">
        <v>130</v>
      </c>
      <c r="G175" s="47" t="s">
        <v>214</v>
      </c>
      <c r="H175" s="47">
        <v>0</v>
      </c>
      <c r="I175" s="47">
        <v>0</v>
      </c>
      <c r="J175" s="47">
        <v>0</v>
      </c>
      <c r="K175" s="47">
        <v>0</v>
      </c>
      <c r="L175" s="47">
        <v>0</v>
      </c>
      <c r="M175" s="48">
        <v>0</v>
      </c>
      <c r="N175" s="47">
        <v>0</v>
      </c>
      <c r="O175" s="48">
        <v>0</v>
      </c>
      <c r="P175" s="47">
        <v>0</v>
      </c>
      <c r="Q175" s="49">
        <v>0</v>
      </c>
      <c r="R175" s="47">
        <v>70</v>
      </c>
      <c r="S175" s="47">
        <f>VLOOKUP(R175,'[1]PJES ADM'!$B$3:$C$23,2,FALSE)</f>
        <v>70</v>
      </c>
      <c r="T175" s="49">
        <v>21</v>
      </c>
      <c r="U175" s="47">
        <v>177</v>
      </c>
      <c r="V175" s="47">
        <v>70</v>
      </c>
      <c r="W175" s="48">
        <v>21</v>
      </c>
      <c r="X175" s="50">
        <v>42</v>
      </c>
    </row>
    <row r="176" spans="1:24" x14ac:dyDescent="0.25">
      <c r="A176" s="47">
        <v>165</v>
      </c>
      <c r="B176" s="47">
        <v>16866389</v>
      </c>
      <c r="C176" s="47">
        <v>7</v>
      </c>
      <c r="D176" s="51" t="s">
        <v>261</v>
      </c>
      <c r="E176" s="47">
        <v>20</v>
      </c>
      <c r="F176" s="47">
        <v>130</v>
      </c>
      <c r="G176" s="47" t="s">
        <v>214</v>
      </c>
      <c r="H176" s="47">
        <v>0</v>
      </c>
      <c r="I176" s="47">
        <v>0</v>
      </c>
      <c r="J176" s="47">
        <v>0</v>
      </c>
      <c r="K176" s="47">
        <v>0</v>
      </c>
      <c r="L176" s="47">
        <v>0</v>
      </c>
      <c r="M176" s="48">
        <v>0</v>
      </c>
      <c r="N176" s="47">
        <v>0</v>
      </c>
      <c r="O176" s="48">
        <v>0</v>
      </c>
      <c r="P176" s="47">
        <v>0</v>
      </c>
      <c r="Q176" s="49">
        <v>0</v>
      </c>
      <c r="R176" s="47">
        <v>70</v>
      </c>
      <c r="S176" s="47">
        <f>VLOOKUP(R176,'[1]PJES ADM'!$B$3:$C$23,2,FALSE)</f>
        <v>70</v>
      </c>
      <c r="T176" s="49">
        <v>21</v>
      </c>
      <c r="U176" s="47">
        <v>440</v>
      </c>
      <c r="V176" s="47">
        <v>70</v>
      </c>
      <c r="W176" s="48">
        <v>21</v>
      </c>
      <c r="X176" s="50">
        <v>42</v>
      </c>
    </row>
    <row r="177" spans="1:24" x14ac:dyDescent="0.25">
      <c r="A177" s="47">
        <v>166</v>
      </c>
      <c r="B177" s="47">
        <v>17276930</v>
      </c>
      <c r="C177" s="47">
        <v>6</v>
      </c>
      <c r="D177" s="51" t="s">
        <v>262</v>
      </c>
      <c r="E177" s="47">
        <v>20</v>
      </c>
      <c r="F177" s="47">
        <v>130</v>
      </c>
      <c r="G177" s="47" t="s">
        <v>214</v>
      </c>
      <c r="H177" s="47">
        <v>0</v>
      </c>
      <c r="I177" s="47">
        <v>0</v>
      </c>
      <c r="J177" s="47">
        <v>0</v>
      </c>
      <c r="K177" s="47">
        <v>0</v>
      </c>
      <c r="L177" s="47">
        <v>0</v>
      </c>
      <c r="M177" s="48">
        <v>0</v>
      </c>
      <c r="N177" s="47">
        <v>0</v>
      </c>
      <c r="O177" s="48">
        <v>0</v>
      </c>
      <c r="P177" s="47">
        <v>0</v>
      </c>
      <c r="Q177" s="49">
        <v>0</v>
      </c>
      <c r="R177" s="47">
        <v>70</v>
      </c>
      <c r="S177" s="47">
        <f>VLOOKUP(R177,'[1]PJES ADM'!$B$3:$C$23,2,FALSE)</f>
        <v>70</v>
      </c>
      <c r="T177" s="49">
        <v>21</v>
      </c>
      <c r="U177" s="47">
        <v>262</v>
      </c>
      <c r="V177" s="47">
        <v>70</v>
      </c>
      <c r="W177" s="48">
        <v>21</v>
      </c>
      <c r="X177" s="50">
        <v>42</v>
      </c>
    </row>
    <row r="178" spans="1:24" x14ac:dyDescent="0.25">
      <c r="A178" s="47">
        <v>167</v>
      </c>
      <c r="B178" s="47">
        <v>16350849</v>
      </c>
      <c r="C178" s="47">
        <v>4</v>
      </c>
      <c r="D178" s="51" t="s">
        <v>263</v>
      </c>
      <c r="E178" s="47">
        <v>20</v>
      </c>
      <c r="F178" s="47">
        <v>130</v>
      </c>
      <c r="G178" s="47" t="s">
        <v>214</v>
      </c>
      <c r="H178" s="47">
        <v>0</v>
      </c>
      <c r="I178" s="47">
        <v>0</v>
      </c>
      <c r="J178" s="47">
        <v>0</v>
      </c>
      <c r="K178" s="47">
        <v>0</v>
      </c>
      <c r="L178" s="47">
        <v>0</v>
      </c>
      <c r="M178" s="48">
        <v>0</v>
      </c>
      <c r="N178" s="47">
        <v>0</v>
      </c>
      <c r="O178" s="48">
        <v>0</v>
      </c>
      <c r="P178" s="47">
        <v>0</v>
      </c>
      <c r="Q178" s="49">
        <v>0</v>
      </c>
      <c r="R178" s="47">
        <v>70</v>
      </c>
      <c r="S178" s="47">
        <f>VLOOKUP(R178,'[1]PJES ADM'!$B$3:$C$23,2,FALSE)</f>
        <v>70</v>
      </c>
      <c r="T178" s="49">
        <v>21</v>
      </c>
      <c r="U178" s="47">
        <v>284</v>
      </c>
      <c r="V178" s="47">
        <v>70</v>
      </c>
      <c r="W178" s="48">
        <v>21</v>
      </c>
      <c r="X178" s="50">
        <v>42</v>
      </c>
    </row>
    <row r="179" spans="1:24" x14ac:dyDescent="0.25">
      <c r="A179" s="47">
        <v>168</v>
      </c>
      <c r="B179" s="47">
        <v>12611180</v>
      </c>
      <c r="C179" s="47">
        <v>0</v>
      </c>
      <c r="D179" s="51" t="s">
        <v>264</v>
      </c>
      <c r="E179" s="47">
        <v>21</v>
      </c>
      <c r="F179" s="47">
        <v>130</v>
      </c>
      <c r="G179" s="47" t="s">
        <v>214</v>
      </c>
      <c r="H179" s="47">
        <v>0</v>
      </c>
      <c r="I179" s="47">
        <v>0</v>
      </c>
      <c r="J179" s="47">
        <v>0</v>
      </c>
      <c r="K179" s="47">
        <v>0</v>
      </c>
      <c r="L179" s="47">
        <v>0</v>
      </c>
      <c r="M179" s="48">
        <v>0</v>
      </c>
      <c r="N179" s="47">
        <v>0</v>
      </c>
      <c r="O179" s="48">
        <v>0</v>
      </c>
      <c r="P179" s="47">
        <v>0</v>
      </c>
      <c r="Q179" s="49">
        <v>0</v>
      </c>
      <c r="R179" s="47">
        <v>70</v>
      </c>
      <c r="S179" s="47">
        <f>VLOOKUP(R179,'[1]PJES ADM'!$B$3:$C$23,2,FALSE)</f>
        <v>70</v>
      </c>
      <c r="T179" s="49">
        <v>21</v>
      </c>
      <c r="U179" s="47">
        <v>41</v>
      </c>
      <c r="V179" s="47">
        <v>50</v>
      </c>
      <c r="W179" s="48">
        <v>15</v>
      </c>
      <c r="X179" s="50">
        <v>36</v>
      </c>
    </row>
    <row r="180" spans="1:24" x14ac:dyDescent="0.25">
      <c r="A180" s="47">
        <v>169</v>
      </c>
      <c r="B180" s="47">
        <v>13144544</v>
      </c>
      <c r="C180" s="47" t="s">
        <v>57</v>
      </c>
      <c r="D180" s="51" t="s">
        <v>265</v>
      </c>
      <c r="E180" s="47">
        <v>21</v>
      </c>
      <c r="F180" s="47">
        <v>130</v>
      </c>
      <c r="G180" s="47" t="s">
        <v>214</v>
      </c>
      <c r="H180" s="47">
        <v>0</v>
      </c>
      <c r="I180" s="47">
        <v>0</v>
      </c>
      <c r="J180" s="47">
        <v>0</v>
      </c>
      <c r="K180" s="47">
        <v>0</v>
      </c>
      <c r="L180" s="47">
        <v>0</v>
      </c>
      <c r="M180" s="48">
        <v>0</v>
      </c>
      <c r="N180" s="47">
        <v>0</v>
      </c>
      <c r="O180" s="48">
        <v>0</v>
      </c>
      <c r="P180" s="47">
        <v>0</v>
      </c>
      <c r="Q180" s="49">
        <v>0</v>
      </c>
      <c r="R180" s="47">
        <v>70</v>
      </c>
      <c r="S180" s="47">
        <f>VLOOKUP(R180,'[1]PJES ADM'!$B$3:$C$23,2,FALSE)</f>
        <v>70</v>
      </c>
      <c r="T180" s="49">
        <v>21</v>
      </c>
      <c r="U180" s="47">
        <v>79</v>
      </c>
      <c r="V180" s="47">
        <v>70</v>
      </c>
      <c r="W180" s="48">
        <v>21</v>
      </c>
      <c r="X180" s="50">
        <v>42</v>
      </c>
    </row>
    <row r="181" spans="1:24" x14ac:dyDescent="0.25">
      <c r="A181" s="47">
        <v>170</v>
      </c>
      <c r="B181" s="47">
        <v>12439239</v>
      </c>
      <c r="C181" s="47" t="s">
        <v>57</v>
      </c>
      <c r="D181" s="51" t="s">
        <v>266</v>
      </c>
      <c r="E181" s="47">
        <v>21</v>
      </c>
      <c r="F181" s="47">
        <v>130</v>
      </c>
      <c r="G181" s="47" t="s">
        <v>214</v>
      </c>
      <c r="H181" s="47">
        <v>0</v>
      </c>
      <c r="I181" s="47">
        <v>0</v>
      </c>
      <c r="J181" s="47">
        <v>0</v>
      </c>
      <c r="K181" s="47">
        <v>0</v>
      </c>
      <c r="L181" s="47">
        <v>0</v>
      </c>
      <c r="M181" s="48">
        <v>0</v>
      </c>
      <c r="N181" s="47">
        <v>0</v>
      </c>
      <c r="O181" s="48">
        <v>0</v>
      </c>
      <c r="P181" s="47">
        <v>0</v>
      </c>
      <c r="Q181" s="49">
        <v>0</v>
      </c>
      <c r="R181" s="47">
        <v>70</v>
      </c>
      <c r="S181" s="47">
        <f>VLOOKUP(R181,'[1]PJES ADM'!$B$3:$C$23,2,FALSE)</f>
        <v>70</v>
      </c>
      <c r="T181" s="49">
        <v>21</v>
      </c>
      <c r="U181" s="47">
        <v>99</v>
      </c>
      <c r="V181" s="47">
        <v>70</v>
      </c>
      <c r="W181" s="48">
        <v>21</v>
      </c>
      <c r="X181" s="50">
        <v>42</v>
      </c>
    </row>
    <row r="182" spans="1:24" x14ac:dyDescent="0.25">
      <c r="A182" s="47">
        <v>171</v>
      </c>
      <c r="B182" s="47">
        <v>16696842</v>
      </c>
      <c r="C182" s="47">
        <v>9</v>
      </c>
      <c r="D182" s="51" t="s">
        <v>267</v>
      </c>
      <c r="E182" s="47">
        <v>21</v>
      </c>
      <c r="F182" s="47">
        <v>130</v>
      </c>
      <c r="G182" s="47" t="s">
        <v>214</v>
      </c>
      <c r="H182" s="47">
        <v>0</v>
      </c>
      <c r="I182" s="47">
        <v>0</v>
      </c>
      <c r="J182" s="47">
        <v>0</v>
      </c>
      <c r="K182" s="47">
        <v>0</v>
      </c>
      <c r="L182" s="47">
        <v>0</v>
      </c>
      <c r="M182" s="48">
        <v>0</v>
      </c>
      <c r="N182" s="47">
        <v>0</v>
      </c>
      <c r="O182" s="48">
        <v>0</v>
      </c>
      <c r="P182" s="47">
        <v>0</v>
      </c>
      <c r="Q182" s="49">
        <v>0</v>
      </c>
      <c r="R182" s="47">
        <v>70</v>
      </c>
      <c r="S182" s="47">
        <f>VLOOKUP(R182,'[1]PJES ADM'!$B$3:$C$23,2,FALSE)</f>
        <v>70</v>
      </c>
      <c r="T182" s="49">
        <v>21</v>
      </c>
      <c r="U182" s="47">
        <v>45</v>
      </c>
      <c r="V182" s="47">
        <v>60</v>
      </c>
      <c r="W182" s="48">
        <v>18</v>
      </c>
      <c r="X182" s="50">
        <v>39</v>
      </c>
    </row>
    <row r="183" spans="1:24" x14ac:dyDescent="0.25">
      <c r="A183" s="47">
        <v>172</v>
      </c>
      <c r="B183" s="47">
        <v>15003801</v>
      </c>
      <c r="C183" s="47">
        <v>4</v>
      </c>
      <c r="D183" s="51" t="s">
        <v>268</v>
      </c>
      <c r="E183" s="47">
        <v>21</v>
      </c>
      <c r="F183" s="47">
        <v>130</v>
      </c>
      <c r="G183" s="47" t="s">
        <v>214</v>
      </c>
      <c r="H183" s="47">
        <v>0</v>
      </c>
      <c r="I183" s="47">
        <v>0</v>
      </c>
      <c r="J183" s="47">
        <v>0</v>
      </c>
      <c r="K183" s="47">
        <v>0</v>
      </c>
      <c r="L183" s="47">
        <v>0</v>
      </c>
      <c r="M183" s="48">
        <v>0</v>
      </c>
      <c r="N183" s="47">
        <v>0</v>
      </c>
      <c r="O183" s="48">
        <v>0</v>
      </c>
      <c r="P183" s="47">
        <v>0</v>
      </c>
      <c r="Q183" s="49">
        <v>0</v>
      </c>
      <c r="R183" s="47">
        <v>70</v>
      </c>
      <c r="S183" s="47">
        <f>VLOOKUP(R183,'[1]PJES ADM'!$B$3:$C$23,2,FALSE)</f>
        <v>70</v>
      </c>
      <c r="T183" s="49">
        <v>21</v>
      </c>
      <c r="U183" s="47">
        <v>596</v>
      </c>
      <c r="V183" s="47">
        <v>70</v>
      </c>
      <c r="W183" s="48">
        <v>21</v>
      </c>
      <c r="X183" s="50">
        <v>42</v>
      </c>
    </row>
    <row r="184" spans="1:24" x14ac:dyDescent="0.25">
      <c r="A184" s="47">
        <v>173</v>
      </c>
      <c r="B184" s="47">
        <v>15855557</v>
      </c>
      <c r="C184" s="47">
        <v>3</v>
      </c>
      <c r="D184" s="51" t="s">
        <v>269</v>
      </c>
      <c r="E184" s="47">
        <v>21</v>
      </c>
      <c r="F184" s="47">
        <v>130</v>
      </c>
      <c r="G184" s="47" t="s">
        <v>214</v>
      </c>
      <c r="H184" s="47">
        <v>0</v>
      </c>
      <c r="I184" s="47">
        <v>0</v>
      </c>
      <c r="J184" s="47">
        <v>0</v>
      </c>
      <c r="K184" s="47">
        <v>0</v>
      </c>
      <c r="L184" s="47">
        <v>0</v>
      </c>
      <c r="M184" s="48">
        <v>0</v>
      </c>
      <c r="N184" s="47">
        <v>0</v>
      </c>
      <c r="O184" s="48">
        <v>0</v>
      </c>
      <c r="P184" s="47">
        <v>0</v>
      </c>
      <c r="Q184" s="49">
        <v>0</v>
      </c>
      <c r="R184" s="47">
        <v>70</v>
      </c>
      <c r="S184" s="47">
        <f>VLOOKUP(R184,'[1]PJES ADM'!$B$3:$C$23,2,FALSE)</f>
        <v>70</v>
      </c>
      <c r="T184" s="49">
        <v>21</v>
      </c>
      <c r="U184" s="47">
        <v>266</v>
      </c>
      <c r="V184" s="47">
        <v>70</v>
      </c>
      <c r="W184" s="48">
        <v>21</v>
      </c>
      <c r="X184" s="50">
        <v>42</v>
      </c>
    </row>
    <row r="185" spans="1:24" x14ac:dyDescent="0.25">
      <c r="A185" s="47">
        <v>174</v>
      </c>
      <c r="B185" s="47">
        <v>17095887</v>
      </c>
      <c r="C185" s="47" t="s">
        <v>57</v>
      </c>
      <c r="D185" s="51" t="s">
        <v>270</v>
      </c>
      <c r="E185" s="47">
        <v>21</v>
      </c>
      <c r="F185" s="47">
        <v>130</v>
      </c>
      <c r="G185" s="47" t="s">
        <v>214</v>
      </c>
      <c r="H185" s="47">
        <v>0</v>
      </c>
      <c r="I185" s="47">
        <v>0</v>
      </c>
      <c r="J185" s="47">
        <v>0</v>
      </c>
      <c r="K185" s="47">
        <v>0</v>
      </c>
      <c r="L185" s="47">
        <v>0</v>
      </c>
      <c r="M185" s="48">
        <v>0</v>
      </c>
      <c r="N185" s="47">
        <v>0</v>
      </c>
      <c r="O185" s="48">
        <v>0</v>
      </c>
      <c r="P185" s="47">
        <v>0</v>
      </c>
      <c r="Q185" s="49">
        <v>0</v>
      </c>
      <c r="R185" s="47">
        <v>70</v>
      </c>
      <c r="S185" s="47">
        <f>VLOOKUP(R185,'[1]PJES ADM'!$B$3:$C$23,2,FALSE)</f>
        <v>70</v>
      </c>
      <c r="T185" s="49">
        <v>21</v>
      </c>
      <c r="U185" s="47">
        <v>70</v>
      </c>
      <c r="V185" s="47">
        <v>70</v>
      </c>
      <c r="W185" s="48">
        <v>21</v>
      </c>
      <c r="X185" s="50">
        <v>42</v>
      </c>
    </row>
    <row r="186" spans="1:24" x14ac:dyDescent="0.25">
      <c r="A186" s="47">
        <v>175</v>
      </c>
      <c r="B186" s="47">
        <v>18318717</v>
      </c>
      <c r="C186" s="47">
        <v>1</v>
      </c>
      <c r="D186" s="51" t="s">
        <v>271</v>
      </c>
      <c r="E186" s="47">
        <v>21</v>
      </c>
      <c r="F186" s="47">
        <v>130</v>
      </c>
      <c r="G186" s="47" t="s">
        <v>214</v>
      </c>
      <c r="H186" s="47">
        <v>0</v>
      </c>
      <c r="I186" s="47">
        <v>0</v>
      </c>
      <c r="J186" s="47">
        <v>0</v>
      </c>
      <c r="K186" s="47">
        <v>0</v>
      </c>
      <c r="L186" s="47">
        <v>0</v>
      </c>
      <c r="M186" s="48">
        <v>0</v>
      </c>
      <c r="N186" s="47">
        <v>0</v>
      </c>
      <c r="O186" s="48">
        <v>0</v>
      </c>
      <c r="P186" s="47">
        <v>0</v>
      </c>
      <c r="Q186" s="49">
        <v>0</v>
      </c>
      <c r="R186" s="47">
        <v>70</v>
      </c>
      <c r="S186" s="47">
        <v>70</v>
      </c>
      <c r="T186" s="49">
        <v>21</v>
      </c>
      <c r="U186" s="47">
        <v>115</v>
      </c>
      <c r="V186" s="47">
        <v>70</v>
      </c>
      <c r="W186" s="48">
        <v>21</v>
      </c>
      <c r="X186" s="50">
        <v>42</v>
      </c>
    </row>
    <row r="187" spans="1:24" x14ac:dyDescent="0.25">
      <c r="A187" s="47">
        <v>176</v>
      </c>
      <c r="B187" s="47">
        <v>16866389</v>
      </c>
      <c r="C187" s="47">
        <v>7</v>
      </c>
      <c r="D187" s="51" t="s">
        <v>272</v>
      </c>
      <c r="E187" s="47">
        <v>21</v>
      </c>
      <c r="F187" s="47">
        <v>130</v>
      </c>
      <c r="G187" s="47" t="s">
        <v>214</v>
      </c>
      <c r="H187" s="47">
        <v>0</v>
      </c>
      <c r="I187" s="47">
        <v>0</v>
      </c>
      <c r="J187" s="47">
        <v>0</v>
      </c>
      <c r="K187" s="47">
        <v>0</v>
      </c>
      <c r="L187" s="47">
        <v>0</v>
      </c>
      <c r="M187" s="48">
        <v>0</v>
      </c>
      <c r="N187" s="47">
        <v>0</v>
      </c>
      <c r="O187" s="48">
        <v>0</v>
      </c>
      <c r="P187" s="47">
        <v>0</v>
      </c>
      <c r="Q187" s="49">
        <v>0</v>
      </c>
      <c r="R187" s="47">
        <v>70</v>
      </c>
      <c r="S187" s="47">
        <f>VLOOKUP(R187,'[1]PJES ADM'!$B$3:$C$23,2,FALSE)</f>
        <v>70</v>
      </c>
      <c r="T187" s="49">
        <v>21</v>
      </c>
      <c r="U187" s="47">
        <v>107</v>
      </c>
      <c r="V187" s="47">
        <v>70</v>
      </c>
      <c r="W187" s="48">
        <v>21</v>
      </c>
      <c r="X187" s="50">
        <v>42</v>
      </c>
    </row>
    <row r="188" spans="1:24" x14ac:dyDescent="0.25">
      <c r="A188" s="47">
        <v>177</v>
      </c>
      <c r="B188" s="47">
        <v>9942981</v>
      </c>
      <c r="C188" s="47" t="s">
        <v>57</v>
      </c>
      <c r="D188" s="51" t="s">
        <v>273</v>
      </c>
      <c r="E188" s="47">
        <v>21</v>
      </c>
      <c r="F188" s="47">
        <v>130</v>
      </c>
      <c r="G188" s="47" t="s">
        <v>214</v>
      </c>
      <c r="H188" s="47">
        <v>0</v>
      </c>
      <c r="I188" s="47">
        <v>0</v>
      </c>
      <c r="J188" s="47">
        <v>0</v>
      </c>
      <c r="K188" s="47">
        <v>0</v>
      </c>
      <c r="L188" s="47">
        <v>0</v>
      </c>
      <c r="M188" s="48">
        <v>0</v>
      </c>
      <c r="N188" s="47">
        <v>3</v>
      </c>
      <c r="O188" s="48">
        <v>1.5</v>
      </c>
      <c r="P188" s="47">
        <v>0</v>
      </c>
      <c r="Q188" s="49">
        <v>0.6</v>
      </c>
      <c r="R188" s="47">
        <v>70</v>
      </c>
      <c r="S188" s="47">
        <f>VLOOKUP(R188,'[1]PJES ADM'!$B$3:$C$23,2,FALSE)</f>
        <v>70</v>
      </c>
      <c r="T188" s="49">
        <v>21</v>
      </c>
      <c r="U188" s="47">
        <v>114</v>
      </c>
      <c r="V188" s="47">
        <v>70</v>
      </c>
      <c r="W188" s="48">
        <v>21</v>
      </c>
      <c r="X188" s="50">
        <v>42.6</v>
      </c>
    </row>
    <row r="189" spans="1:24" x14ac:dyDescent="0.25">
      <c r="A189" s="47">
        <v>178</v>
      </c>
      <c r="B189" s="47">
        <v>16350263</v>
      </c>
      <c r="C189" s="47">
        <v>1</v>
      </c>
      <c r="D189" s="51" t="s">
        <v>274</v>
      </c>
      <c r="E189" s="47">
        <v>21</v>
      </c>
      <c r="F189" s="47">
        <v>130</v>
      </c>
      <c r="G189" s="47" t="s">
        <v>214</v>
      </c>
      <c r="H189" s="47">
        <v>0</v>
      </c>
      <c r="I189" s="47">
        <v>0</v>
      </c>
      <c r="J189" s="47">
        <v>0</v>
      </c>
      <c r="K189" s="47">
        <v>0</v>
      </c>
      <c r="L189" s="47">
        <v>0</v>
      </c>
      <c r="M189" s="48">
        <v>0</v>
      </c>
      <c r="N189" s="47">
        <v>0</v>
      </c>
      <c r="O189" s="48">
        <v>0</v>
      </c>
      <c r="P189" s="47">
        <v>0</v>
      </c>
      <c r="Q189" s="49">
        <v>0</v>
      </c>
      <c r="R189" s="47">
        <v>70</v>
      </c>
      <c r="S189" s="47">
        <f>VLOOKUP(R189,'[1]PJES ADM'!$B$3:$C$23,2,FALSE)</f>
        <v>70</v>
      </c>
      <c r="T189" s="49">
        <v>21</v>
      </c>
      <c r="U189" s="47">
        <v>134</v>
      </c>
      <c r="V189" s="47">
        <v>70</v>
      </c>
      <c r="W189" s="48">
        <v>21</v>
      </c>
      <c r="X189" s="50">
        <v>42</v>
      </c>
    </row>
    <row r="190" spans="1:24" x14ac:dyDescent="0.25">
      <c r="A190" s="47">
        <v>179</v>
      </c>
      <c r="B190" s="47">
        <v>17436728</v>
      </c>
      <c r="C190" s="47">
        <v>0</v>
      </c>
      <c r="D190" s="51" t="s">
        <v>275</v>
      </c>
      <c r="E190" s="47">
        <v>21</v>
      </c>
      <c r="F190" s="47">
        <v>130</v>
      </c>
      <c r="G190" s="47" t="s">
        <v>214</v>
      </c>
      <c r="H190" s="47">
        <v>0</v>
      </c>
      <c r="I190" s="47">
        <v>0</v>
      </c>
      <c r="J190" s="47">
        <v>0</v>
      </c>
      <c r="K190" s="47">
        <v>0</v>
      </c>
      <c r="L190" s="47">
        <v>0</v>
      </c>
      <c r="M190" s="48">
        <v>0</v>
      </c>
      <c r="N190" s="47">
        <v>0</v>
      </c>
      <c r="O190" s="48">
        <v>0</v>
      </c>
      <c r="P190" s="47">
        <v>0</v>
      </c>
      <c r="Q190" s="49">
        <v>0</v>
      </c>
      <c r="R190" s="47">
        <v>70</v>
      </c>
      <c r="S190" s="47">
        <f>VLOOKUP(R190,'[1]PJES ADM'!$B$3:$C$23,2,FALSE)</f>
        <v>70</v>
      </c>
      <c r="T190" s="49">
        <v>21</v>
      </c>
      <c r="U190" s="47">
        <v>21</v>
      </c>
      <c r="V190" s="47">
        <v>0</v>
      </c>
      <c r="W190" s="48">
        <v>0</v>
      </c>
      <c r="X190" s="50">
        <v>21</v>
      </c>
    </row>
    <row r="191" spans="1:24" x14ac:dyDescent="0.25">
      <c r="A191" s="47">
        <v>180</v>
      </c>
      <c r="B191" s="47">
        <v>15924802</v>
      </c>
      <c r="C191" s="47" t="s">
        <v>57</v>
      </c>
      <c r="D191" s="51" t="s">
        <v>276</v>
      </c>
      <c r="E191" s="47">
        <v>21</v>
      </c>
      <c r="F191" s="47">
        <v>130</v>
      </c>
      <c r="G191" s="47" t="s">
        <v>214</v>
      </c>
      <c r="H191" s="47">
        <v>0</v>
      </c>
      <c r="I191" s="47">
        <v>0</v>
      </c>
      <c r="J191" s="47">
        <v>0</v>
      </c>
      <c r="K191" s="47">
        <v>0</v>
      </c>
      <c r="L191" s="47">
        <v>0</v>
      </c>
      <c r="M191" s="48">
        <v>0</v>
      </c>
      <c r="N191" s="47">
        <v>0</v>
      </c>
      <c r="O191" s="48">
        <v>0</v>
      </c>
      <c r="P191" s="47">
        <v>0</v>
      </c>
      <c r="Q191" s="49">
        <v>0</v>
      </c>
      <c r="R191" s="47">
        <v>70</v>
      </c>
      <c r="S191" s="47">
        <f>VLOOKUP(R191,'[1]PJES ADM'!$B$3:$C$23,2,FALSE)</f>
        <v>70</v>
      </c>
      <c r="T191" s="49">
        <v>21</v>
      </c>
      <c r="U191" s="47">
        <v>36</v>
      </c>
      <c r="V191" s="47">
        <v>40</v>
      </c>
      <c r="W191" s="48">
        <v>12</v>
      </c>
      <c r="X191" s="50">
        <v>33</v>
      </c>
    </row>
    <row r="192" spans="1:24" x14ac:dyDescent="0.25">
      <c r="A192" s="47">
        <v>181</v>
      </c>
      <c r="B192" s="47">
        <v>18004678</v>
      </c>
      <c r="C192" s="47" t="s">
        <v>57</v>
      </c>
      <c r="D192" s="51" t="s">
        <v>277</v>
      </c>
      <c r="E192" s="47">
        <v>21</v>
      </c>
      <c r="F192" s="47">
        <v>130</v>
      </c>
      <c r="G192" s="47" t="s">
        <v>214</v>
      </c>
      <c r="H192" s="47">
        <v>0</v>
      </c>
      <c r="I192" s="47">
        <v>0</v>
      </c>
      <c r="J192" s="47">
        <v>0</v>
      </c>
      <c r="K192" s="47">
        <v>0</v>
      </c>
      <c r="L192" s="47">
        <v>0</v>
      </c>
      <c r="M192" s="48">
        <v>0</v>
      </c>
      <c r="N192" s="47">
        <v>0</v>
      </c>
      <c r="O192" s="48">
        <v>0</v>
      </c>
      <c r="P192" s="47">
        <v>0</v>
      </c>
      <c r="Q192" s="49">
        <v>0</v>
      </c>
      <c r="R192" s="47">
        <v>70</v>
      </c>
      <c r="S192" s="47">
        <f>VLOOKUP(R192,'[1]PJES ADM'!$B$3:$C$23,2,FALSE)</f>
        <v>70</v>
      </c>
      <c r="T192" s="49">
        <v>21</v>
      </c>
      <c r="U192" s="47">
        <v>102</v>
      </c>
      <c r="V192" s="47">
        <v>70</v>
      </c>
      <c r="W192" s="48">
        <v>21</v>
      </c>
      <c r="X192" s="50">
        <v>42</v>
      </c>
    </row>
    <row r="193" spans="1:24" x14ac:dyDescent="0.25">
      <c r="A193" s="47">
        <v>182</v>
      </c>
      <c r="B193" s="47">
        <v>16593121</v>
      </c>
      <c r="C193" s="47">
        <v>1</v>
      </c>
      <c r="D193" s="51" t="s">
        <v>278</v>
      </c>
      <c r="E193" s="47">
        <v>22</v>
      </c>
      <c r="F193" s="47">
        <v>130</v>
      </c>
      <c r="G193" s="47" t="s">
        <v>214</v>
      </c>
      <c r="H193" s="47">
        <v>0</v>
      </c>
      <c r="I193" s="47">
        <v>0</v>
      </c>
      <c r="J193" s="47">
        <v>0</v>
      </c>
      <c r="K193" s="47">
        <v>0</v>
      </c>
      <c r="L193" s="47">
        <v>0</v>
      </c>
      <c r="M193" s="48">
        <v>0</v>
      </c>
      <c r="N193" s="47">
        <v>0</v>
      </c>
      <c r="O193" s="48">
        <v>0</v>
      </c>
      <c r="P193" s="47">
        <v>0</v>
      </c>
      <c r="Q193" s="49">
        <v>0</v>
      </c>
      <c r="R193" s="47">
        <v>70</v>
      </c>
      <c r="S193" s="47">
        <f>VLOOKUP(R193,'[1]PJES ADM'!$B$3:$C$23,2,FALSE)</f>
        <v>70</v>
      </c>
      <c r="T193" s="49">
        <v>21</v>
      </c>
      <c r="U193" s="47">
        <v>100</v>
      </c>
      <c r="V193" s="47">
        <v>70</v>
      </c>
      <c r="W193" s="48">
        <v>21</v>
      </c>
      <c r="X193" s="50">
        <v>42</v>
      </c>
    </row>
    <row r="194" spans="1:24" x14ac:dyDescent="0.25">
      <c r="A194" s="47">
        <v>183</v>
      </c>
      <c r="B194" s="47">
        <v>16120376</v>
      </c>
      <c r="C194" s="47">
        <v>9</v>
      </c>
      <c r="D194" s="51" t="s">
        <v>279</v>
      </c>
      <c r="E194" s="47">
        <v>22</v>
      </c>
      <c r="F194" s="47">
        <v>130</v>
      </c>
      <c r="G194" s="47" t="s">
        <v>214</v>
      </c>
      <c r="H194" s="47">
        <v>0</v>
      </c>
      <c r="I194" s="47">
        <v>0</v>
      </c>
      <c r="J194" s="47">
        <v>0</v>
      </c>
      <c r="K194" s="47">
        <v>0</v>
      </c>
      <c r="L194" s="47">
        <v>0</v>
      </c>
      <c r="M194" s="48">
        <v>0</v>
      </c>
      <c r="N194" s="47">
        <v>0</v>
      </c>
      <c r="O194" s="48">
        <v>0</v>
      </c>
      <c r="P194" s="47">
        <v>0</v>
      </c>
      <c r="Q194" s="49">
        <v>0</v>
      </c>
      <c r="R194" s="47">
        <v>70</v>
      </c>
      <c r="S194" s="47">
        <f>VLOOKUP(R194,'[1]PJES ADM'!$B$3:$C$23,2,FALSE)</f>
        <v>70</v>
      </c>
      <c r="T194" s="49">
        <v>21</v>
      </c>
      <c r="U194" s="47">
        <v>220</v>
      </c>
      <c r="V194" s="47">
        <v>70</v>
      </c>
      <c r="W194" s="48">
        <v>21</v>
      </c>
      <c r="X194" s="50">
        <v>42</v>
      </c>
    </row>
    <row r="195" spans="1:24" x14ac:dyDescent="0.25">
      <c r="A195" s="47">
        <v>184</v>
      </c>
      <c r="B195" s="47">
        <v>16704423</v>
      </c>
      <c r="C195" s="47">
        <v>9</v>
      </c>
      <c r="D195" s="51" t="s">
        <v>280</v>
      </c>
      <c r="E195" s="47">
        <v>22</v>
      </c>
      <c r="F195" s="47">
        <v>130</v>
      </c>
      <c r="G195" s="47" t="s">
        <v>214</v>
      </c>
      <c r="H195" s="47">
        <v>0</v>
      </c>
      <c r="I195" s="47">
        <v>0</v>
      </c>
      <c r="J195" s="47">
        <v>0</v>
      </c>
      <c r="K195" s="47">
        <v>0</v>
      </c>
      <c r="L195" s="47">
        <v>0</v>
      </c>
      <c r="M195" s="48">
        <v>0</v>
      </c>
      <c r="N195" s="47">
        <v>0</v>
      </c>
      <c r="O195" s="48">
        <v>0</v>
      </c>
      <c r="P195" s="47">
        <v>0</v>
      </c>
      <c r="Q195" s="49">
        <v>0</v>
      </c>
      <c r="R195" s="47">
        <v>70</v>
      </c>
      <c r="S195" s="47">
        <f>VLOOKUP(R195,'[1]PJES ADM'!$B$3:$C$23,2,FALSE)</f>
        <v>70</v>
      </c>
      <c r="T195" s="49">
        <v>21</v>
      </c>
      <c r="U195" s="47">
        <v>47</v>
      </c>
      <c r="V195" s="47">
        <v>60</v>
      </c>
      <c r="W195" s="48">
        <v>18</v>
      </c>
      <c r="X195" s="50">
        <v>39</v>
      </c>
    </row>
    <row r="196" spans="1:24" x14ac:dyDescent="0.25">
      <c r="A196" s="47">
        <v>185</v>
      </c>
      <c r="B196" s="47">
        <v>18262520</v>
      </c>
      <c r="C196" s="47">
        <v>5</v>
      </c>
      <c r="D196" s="51" t="s">
        <v>281</v>
      </c>
      <c r="E196" s="47">
        <v>22</v>
      </c>
      <c r="F196" s="47">
        <v>130</v>
      </c>
      <c r="G196" s="47" t="s">
        <v>214</v>
      </c>
      <c r="H196" s="47">
        <v>0</v>
      </c>
      <c r="I196" s="47">
        <v>0</v>
      </c>
      <c r="J196" s="47">
        <v>0</v>
      </c>
      <c r="K196" s="47">
        <v>0</v>
      </c>
      <c r="L196" s="47">
        <v>0</v>
      </c>
      <c r="M196" s="48">
        <v>0</v>
      </c>
      <c r="N196" s="47">
        <v>0</v>
      </c>
      <c r="O196" s="48">
        <v>0</v>
      </c>
      <c r="P196" s="47">
        <v>0</v>
      </c>
      <c r="Q196" s="49">
        <v>0</v>
      </c>
      <c r="R196" s="47">
        <v>70</v>
      </c>
      <c r="S196" s="47">
        <f>VLOOKUP(R196,'[1]PJES ADM'!$B$3:$C$23,2,FALSE)</f>
        <v>70</v>
      </c>
      <c r="T196" s="49">
        <v>21</v>
      </c>
      <c r="U196" s="47">
        <v>140</v>
      </c>
      <c r="V196" s="47">
        <v>70</v>
      </c>
      <c r="W196" s="48">
        <v>21</v>
      </c>
      <c r="X196" s="50">
        <v>42</v>
      </c>
    </row>
    <row r="197" spans="1:24" x14ac:dyDescent="0.25">
      <c r="A197" s="47">
        <v>186</v>
      </c>
      <c r="B197" s="47">
        <v>18263376</v>
      </c>
      <c r="C197" s="47">
        <v>3</v>
      </c>
      <c r="D197" s="51" t="s">
        <v>282</v>
      </c>
      <c r="E197" s="47">
        <v>22</v>
      </c>
      <c r="F197" s="47">
        <v>130</v>
      </c>
      <c r="G197" s="47" t="s">
        <v>214</v>
      </c>
      <c r="H197" s="47">
        <v>0</v>
      </c>
      <c r="I197" s="47">
        <v>0</v>
      </c>
      <c r="J197" s="47">
        <v>0</v>
      </c>
      <c r="K197" s="47">
        <v>0</v>
      </c>
      <c r="L197" s="47">
        <v>0</v>
      </c>
      <c r="M197" s="48">
        <v>0</v>
      </c>
      <c r="N197" s="47">
        <v>0</v>
      </c>
      <c r="O197" s="48">
        <v>0</v>
      </c>
      <c r="P197" s="47">
        <v>0</v>
      </c>
      <c r="Q197" s="49">
        <v>0</v>
      </c>
      <c r="R197" s="47">
        <v>70</v>
      </c>
      <c r="S197" s="47">
        <f>VLOOKUP(R197,'[1]PJES ADM'!$B$3:$C$23,2,FALSE)</f>
        <v>70</v>
      </c>
      <c r="T197" s="49">
        <v>21</v>
      </c>
      <c r="U197" s="47">
        <v>370</v>
      </c>
      <c r="V197" s="47">
        <v>70</v>
      </c>
      <c r="W197" s="48">
        <v>21</v>
      </c>
      <c r="X197" s="50">
        <v>42</v>
      </c>
    </row>
    <row r="198" spans="1:24" x14ac:dyDescent="0.25">
      <c r="A198" s="47">
        <v>187</v>
      </c>
      <c r="B198" s="47">
        <v>16057117</v>
      </c>
      <c r="C198" s="47">
        <v>9</v>
      </c>
      <c r="D198" s="51" t="s">
        <v>283</v>
      </c>
      <c r="E198" s="47">
        <v>22</v>
      </c>
      <c r="F198" s="47">
        <v>130</v>
      </c>
      <c r="G198" s="47" t="s">
        <v>214</v>
      </c>
      <c r="H198" s="47">
        <v>0</v>
      </c>
      <c r="I198" s="47">
        <v>0</v>
      </c>
      <c r="J198" s="47">
        <v>0</v>
      </c>
      <c r="K198" s="47">
        <v>0</v>
      </c>
      <c r="L198" s="47">
        <v>0</v>
      </c>
      <c r="M198" s="48">
        <v>0</v>
      </c>
      <c r="N198" s="47">
        <v>0</v>
      </c>
      <c r="O198" s="48">
        <v>0</v>
      </c>
      <c r="P198" s="47">
        <v>0</v>
      </c>
      <c r="Q198" s="49">
        <v>0</v>
      </c>
      <c r="R198" s="47">
        <v>70</v>
      </c>
      <c r="S198" s="47">
        <f>VLOOKUP(R198,'[1]PJES ADM'!$B$3:$C$23,2,FALSE)</f>
        <v>70</v>
      </c>
      <c r="T198" s="49">
        <v>21</v>
      </c>
      <c r="U198" s="47">
        <v>165</v>
      </c>
      <c r="V198" s="47">
        <v>70</v>
      </c>
      <c r="W198" s="48">
        <v>21</v>
      </c>
      <c r="X198" s="50">
        <v>42</v>
      </c>
    </row>
    <row r="199" spans="1:24" x14ac:dyDescent="0.25">
      <c r="A199" s="47">
        <v>188</v>
      </c>
      <c r="B199" s="47">
        <v>18264629</v>
      </c>
      <c r="C199" s="47">
        <v>6</v>
      </c>
      <c r="D199" s="51" t="s">
        <v>284</v>
      </c>
      <c r="E199" s="47">
        <v>22</v>
      </c>
      <c r="F199" s="47">
        <v>130</v>
      </c>
      <c r="G199" s="47" t="s">
        <v>214</v>
      </c>
      <c r="H199" s="47">
        <v>0</v>
      </c>
      <c r="I199" s="47">
        <v>0</v>
      </c>
      <c r="J199" s="47">
        <v>0</v>
      </c>
      <c r="K199" s="47">
        <v>0</v>
      </c>
      <c r="L199" s="47">
        <v>0</v>
      </c>
      <c r="M199" s="48">
        <v>0</v>
      </c>
      <c r="N199" s="47">
        <v>0</v>
      </c>
      <c r="O199" s="48">
        <v>0</v>
      </c>
      <c r="P199" s="47">
        <v>0</v>
      </c>
      <c r="Q199" s="49">
        <v>0</v>
      </c>
      <c r="R199" s="47">
        <v>70</v>
      </c>
      <c r="S199" s="47">
        <f>VLOOKUP(R199,'[1]PJES ADM'!$B$3:$C$23,2,FALSE)</f>
        <v>70</v>
      </c>
      <c r="T199" s="49">
        <v>21</v>
      </c>
      <c r="U199" s="47">
        <v>84</v>
      </c>
      <c r="V199" s="47">
        <v>70</v>
      </c>
      <c r="W199" s="48">
        <v>21</v>
      </c>
      <c r="X199" s="50">
        <v>42</v>
      </c>
    </row>
    <row r="200" spans="1:24" x14ac:dyDescent="0.25">
      <c r="A200" s="47">
        <v>189</v>
      </c>
      <c r="B200" s="47">
        <v>17094920</v>
      </c>
      <c r="C200" s="47" t="s">
        <v>57</v>
      </c>
      <c r="D200" s="51" t="s">
        <v>285</v>
      </c>
      <c r="E200" s="47">
        <v>22</v>
      </c>
      <c r="F200" s="47">
        <v>130</v>
      </c>
      <c r="G200" s="47" t="s">
        <v>214</v>
      </c>
      <c r="H200" s="47">
        <v>0</v>
      </c>
      <c r="I200" s="47">
        <v>0</v>
      </c>
      <c r="J200" s="47">
        <v>0</v>
      </c>
      <c r="K200" s="47">
        <v>0</v>
      </c>
      <c r="L200" s="47">
        <v>0</v>
      </c>
      <c r="M200" s="48">
        <v>0</v>
      </c>
      <c r="N200" s="47">
        <v>0</v>
      </c>
      <c r="O200" s="48">
        <v>0</v>
      </c>
      <c r="P200" s="47">
        <v>0</v>
      </c>
      <c r="Q200" s="49">
        <v>0</v>
      </c>
      <c r="R200" s="47">
        <v>70</v>
      </c>
      <c r="S200" s="47">
        <f>VLOOKUP(R200,'[1]PJES ADM'!$B$3:$C$23,2,FALSE)</f>
        <v>70</v>
      </c>
      <c r="T200" s="49">
        <v>21</v>
      </c>
      <c r="U200" s="47">
        <v>67</v>
      </c>
      <c r="V200" s="47">
        <v>70</v>
      </c>
      <c r="W200" s="48">
        <v>21</v>
      </c>
      <c r="X200" s="50">
        <v>42</v>
      </c>
    </row>
  </sheetData>
  <mergeCells count="20">
    <mergeCell ref="U9:W9"/>
    <mergeCell ref="X9:X10"/>
    <mergeCell ref="H10:H11"/>
    <mergeCell ref="I10:I11"/>
    <mergeCell ref="J10:J11"/>
    <mergeCell ref="K10:K11"/>
    <mergeCell ref="L10:L11"/>
    <mergeCell ref="M10:M11"/>
    <mergeCell ref="N10:N11"/>
    <mergeCell ref="O10:O11"/>
    <mergeCell ref="A8:X8"/>
    <mergeCell ref="A9:A11"/>
    <mergeCell ref="B9:B11"/>
    <mergeCell ref="C9:C11"/>
    <mergeCell ref="D9:D11"/>
    <mergeCell ref="E9:E11"/>
    <mergeCell ref="F9:F11"/>
    <mergeCell ref="G9:G11"/>
    <mergeCell ref="H9:Q9"/>
    <mergeCell ref="R9:T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979DB-C6B5-45CD-AFD6-D2D1346C95B3}">
  <dimension ref="A1:X87"/>
  <sheetViews>
    <sheetView workbookViewId="0">
      <selection activeCell="E18" sqref="E18"/>
    </sheetView>
  </sheetViews>
  <sheetFormatPr baseColWidth="10" defaultRowHeight="15" x14ac:dyDescent="0.25"/>
  <cols>
    <col min="1" max="1" width="5.85546875" customWidth="1"/>
    <col min="3" max="3" width="4.5703125" customWidth="1"/>
    <col min="4" max="4" width="36" customWidth="1"/>
  </cols>
  <sheetData>
    <row r="1" spans="1:24" x14ac:dyDescent="0.25">
      <c r="A1" s="1"/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</row>
    <row r="2" spans="1:24" x14ac:dyDescent="0.25">
      <c r="A2" s="1"/>
      <c r="B2" s="2"/>
      <c r="C2" s="2"/>
      <c r="D2" s="4" t="s">
        <v>90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x14ac:dyDescent="0.25">
      <c r="A3" s="1"/>
      <c r="B3" s="2"/>
      <c r="C3" s="2"/>
      <c r="D3" s="4" t="s">
        <v>0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x14ac:dyDescent="0.25">
      <c r="A4" s="1"/>
      <c r="B4" s="2"/>
      <c r="C4" s="2"/>
      <c r="D4" s="5" t="s">
        <v>1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 t="s">
        <v>286</v>
      </c>
      <c r="V4" s="3"/>
      <c r="W4" s="3"/>
      <c r="X4" s="3"/>
    </row>
    <row r="5" spans="1:24" x14ac:dyDescent="0.25">
      <c r="A5" s="1"/>
      <c r="B5" s="2"/>
      <c r="C5" s="2"/>
      <c r="D5" s="1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15.75" thickBot="1" x14ac:dyDescent="0.3">
      <c r="A6" s="85"/>
      <c r="B6" s="86"/>
      <c r="C6" s="86"/>
      <c r="D6" s="86"/>
      <c r="E6" s="87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</row>
    <row r="7" spans="1:24" ht="15.75" thickBot="1" x14ac:dyDescent="0.3">
      <c r="A7" s="6" t="s">
        <v>287</v>
      </c>
      <c r="B7" s="7"/>
      <c r="C7" s="7"/>
      <c r="D7" s="7"/>
      <c r="E7" s="7"/>
      <c r="F7" s="7"/>
      <c r="G7" s="89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8"/>
    </row>
    <row r="8" spans="1:24" x14ac:dyDescent="0.25">
      <c r="A8" s="9" t="s">
        <v>3</v>
      </c>
      <c r="B8" s="10" t="s">
        <v>4</v>
      </c>
      <c r="C8" s="10" t="s">
        <v>5</v>
      </c>
      <c r="D8" s="10" t="s">
        <v>288</v>
      </c>
      <c r="E8" s="10" t="s">
        <v>7</v>
      </c>
      <c r="F8" s="90" t="s">
        <v>8</v>
      </c>
      <c r="G8" s="91" t="s">
        <v>9</v>
      </c>
      <c r="H8" s="11" t="s">
        <v>10</v>
      </c>
      <c r="I8" s="12"/>
      <c r="J8" s="12"/>
      <c r="K8" s="12"/>
      <c r="L8" s="12"/>
      <c r="M8" s="12"/>
      <c r="N8" s="12"/>
      <c r="O8" s="12"/>
      <c r="P8" s="12"/>
      <c r="Q8" s="13"/>
      <c r="R8" s="14" t="s">
        <v>11</v>
      </c>
      <c r="S8" s="15"/>
      <c r="T8" s="16"/>
      <c r="U8" s="17" t="s">
        <v>12</v>
      </c>
      <c r="V8" s="18"/>
      <c r="W8" s="19"/>
      <c r="X8" s="92" t="s">
        <v>13</v>
      </c>
    </row>
    <row r="9" spans="1:24" x14ac:dyDescent="0.25">
      <c r="A9" s="21"/>
      <c r="B9" s="22"/>
      <c r="C9" s="22"/>
      <c r="D9" s="22"/>
      <c r="E9" s="22"/>
      <c r="F9" s="93"/>
      <c r="G9" s="94"/>
      <c r="H9" s="23" t="s">
        <v>14</v>
      </c>
      <c r="I9" s="24" t="s">
        <v>15</v>
      </c>
      <c r="J9" s="24" t="s">
        <v>16</v>
      </c>
      <c r="K9" s="24" t="s">
        <v>17</v>
      </c>
      <c r="L9" s="24" t="s">
        <v>18</v>
      </c>
      <c r="M9" s="24" t="s">
        <v>17</v>
      </c>
      <c r="N9" s="24" t="s">
        <v>19</v>
      </c>
      <c r="O9" s="24" t="s">
        <v>20</v>
      </c>
      <c r="P9" s="25" t="s">
        <v>21</v>
      </c>
      <c r="Q9" s="31" t="s">
        <v>22</v>
      </c>
      <c r="R9" s="27" t="s">
        <v>23</v>
      </c>
      <c r="S9" s="28" t="s">
        <v>21</v>
      </c>
      <c r="T9" s="31" t="s">
        <v>24</v>
      </c>
      <c r="U9" s="29" t="s">
        <v>25</v>
      </c>
      <c r="V9" s="30" t="s">
        <v>21</v>
      </c>
      <c r="W9" s="31" t="s">
        <v>26</v>
      </c>
      <c r="X9" s="95"/>
    </row>
    <row r="10" spans="1:24" x14ac:dyDescent="0.25">
      <c r="A10" s="96"/>
      <c r="B10" s="97"/>
      <c r="C10" s="97"/>
      <c r="D10" s="97"/>
      <c r="E10" s="97"/>
      <c r="F10" s="98"/>
      <c r="G10" s="99"/>
      <c r="H10" s="100"/>
      <c r="I10" s="101"/>
      <c r="J10" s="102"/>
      <c r="K10" s="101"/>
      <c r="L10" s="102"/>
      <c r="M10" s="101"/>
      <c r="N10" s="102"/>
      <c r="O10" s="101"/>
      <c r="P10" s="103" t="s">
        <v>27</v>
      </c>
      <c r="Q10" s="104">
        <v>0.4</v>
      </c>
      <c r="R10" s="105" t="s">
        <v>28</v>
      </c>
      <c r="S10" s="106" t="s">
        <v>29</v>
      </c>
      <c r="T10" s="35">
        <v>0.3</v>
      </c>
      <c r="U10" s="107" t="s">
        <v>30</v>
      </c>
      <c r="V10" s="108" t="s">
        <v>29</v>
      </c>
      <c r="W10" s="104">
        <v>0.3</v>
      </c>
      <c r="X10" s="109" t="s">
        <v>31</v>
      </c>
    </row>
    <row r="11" spans="1:24" x14ac:dyDescent="0.25">
      <c r="A11" s="47">
        <v>1</v>
      </c>
      <c r="B11" s="43">
        <v>6277736</v>
      </c>
      <c r="C11" s="44">
        <v>2</v>
      </c>
      <c r="D11" s="43" t="s">
        <v>289</v>
      </c>
      <c r="E11" s="44">
        <v>16</v>
      </c>
      <c r="F11" s="44">
        <v>130</v>
      </c>
      <c r="G11" s="44" t="s">
        <v>290</v>
      </c>
      <c r="H11" s="47">
        <v>32</v>
      </c>
      <c r="I11" s="48">
        <v>64</v>
      </c>
      <c r="J11" s="47">
        <v>4</v>
      </c>
      <c r="K11" s="48">
        <v>4</v>
      </c>
      <c r="L11" s="47">
        <v>0</v>
      </c>
      <c r="M11" s="48">
        <f t="shared" ref="M11:M65" si="0">L11*1</f>
        <v>0</v>
      </c>
      <c r="N11" s="47">
        <v>0</v>
      </c>
      <c r="O11" s="48">
        <f t="shared" ref="O11:O65" si="1">N11*0.5</f>
        <v>0</v>
      </c>
      <c r="P11" s="47">
        <v>68</v>
      </c>
      <c r="Q11" s="49">
        <f>P11*40%</f>
        <v>27.200000000000003</v>
      </c>
      <c r="R11" s="47">
        <v>70</v>
      </c>
      <c r="S11" s="47">
        <f>VLOOKUP(R11,'[1]PJES ADM'!$B$3:$C$23,2,FALSE)</f>
        <v>70</v>
      </c>
      <c r="T11" s="49">
        <f t="shared" ref="T11" si="2">(S11*30%)</f>
        <v>21</v>
      </c>
      <c r="U11" s="47">
        <v>0</v>
      </c>
      <c r="V11" s="47">
        <v>0</v>
      </c>
      <c r="W11" s="48">
        <v>0</v>
      </c>
      <c r="X11" s="50">
        <v>48.2</v>
      </c>
    </row>
    <row r="12" spans="1:24" x14ac:dyDescent="0.25">
      <c r="A12" s="47">
        <v>2</v>
      </c>
      <c r="B12" s="43">
        <v>8320235</v>
      </c>
      <c r="C12" s="44">
        <v>1</v>
      </c>
      <c r="D12" s="43" t="s">
        <v>291</v>
      </c>
      <c r="E12" s="44">
        <v>16</v>
      </c>
      <c r="F12" s="44">
        <v>130</v>
      </c>
      <c r="G12" s="44" t="s">
        <v>290</v>
      </c>
      <c r="H12" s="47">
        <v>31</v>
      </c>
      <c r="I12" s="48">
        <v>62</v>
      </c>
      <c r="J12" s="47">
        <v>4</v>
      </c>
      <c r="K12" s="48">
        <v>4</v>
      </c>
      <c r="L12" s="47">
        <v>0</v>
      </c>
      <c r="M12" s="48">
        <f t="shared" si="0"/>
        <v>0</v>
      </c>
      <c r="N12" s="47">
        <v>0</v>
      </c>
      <c r="O12" s="48">
        <f t="shared" si="1"/>
        <v>0</v>
      </c>
      <c r="P12" s="47">
        <v>66</v>
      </c>
      <c r="Q12" s="49">
        <f t="shared" ref="Q12:Q75" si="3">P12*40%</f>
        <v>26.400000000000002</v>
      </c>
      <c r="R12" s="47">
        <v>70</v>
      </c>
      <c r="S12" s="47">
        <v>70</v>
      </c>
      <c r="T12" s="49">
        <v>21</v>
      </c>
      <c r="U12" s="47">
        <v>0</v>
      </c>
      <c r="V12" s="47">
        <v>0</v>
      </c>
      <c r="W12" s="48">
        <v>0</v>
      </c>
      <c r="X12" s="50">
        <v>47.4</v>
      </c>
    </row>
    <row r="13" spans="1:24" x14ac:dyDescent="0.25">
      <c r="A13" s="47">
        <v>3</v>
      </c>
      <c r="B13" s="43">
        <v>10860838</v>
      </c>
      <c r="C13" s="44">
        <v>2</v>
      </c>
      <c r="D13" s="43" t="s">
        <v>292</v>
      </c>
      <c r="E13" s="44">
        <v>17</v>
      </c>
      <c r="F13" s="44">
        <v>130</v>
      </c>
      <c r="G13" s="44" t="s">
        <v>290</v>
      </c>
      <c r="H13" s="47">
        <v>24</v>
      </c>
      <c r="I13" s="48">
        <v>48</v>
      </c>
      <c r="J13" s="47">
        <v>4</v>
      </c>
      <c r="K13" s="48">
        <v>4</v>
      </c>
      <c r="L13" s="47">
        <v>0</v>
      </c>
      <c r="M13" s="48">
        <f t="shared" si="0"/>
        <v>0</v>
      </c>
      <c r="N13" s="47">
        <v>0</v>
      </c>
      <c r="O13" s="48">
        <f t="shared" si="1"/>
        <v>0</v>
      </c>
      <c r="P13" s="47">
        <v>52</v>
      </c>
      <c r="Q13" s="49">
        <f t="shared" si="3"/>
        <v>20.8</v>
      </c>
      <c r="R13" s="47">
        <v>70</v>
      </c>
      <c r="S13" s="47">
        <v>70</v>
      </c>
      <c r="T13" s="49">
        <v>21</v>
      </c>
      <c r="U13" s="47">
        <v>70</v>
      </c>
      <c r="V13" s="47">
        <v>70</v>
      </c>
      <c r="W13" s="48">
        <v>21</v>
      </c>
      <c r="X13" s="50">
        <v>62.8</v>
      </c>
    </row>
    <row r="14" spans="1:24" x14ac:dyDescent="0.25">
      <c r="A14" s="47">
        <v>4</v>
      </c>
      <c r="B14" s="43">
        <v>12439380</v>
      </c>
      <c r="C14" s="44">
        <v>9</v>
      </c>
      <c r="D14" s="43" t="s">
        <v>293</v>
      </c>
      <c r="E14" s="44">
        <v>17</v>
      </c>
      <c r="F14" s="44">
        <v>130</v>
      </c>
      <c r="G14" s="44" t="s">
        <v>290</v>
      </c>
      <c r="H14" s="47">
        <v>22</v>
      </c>
      <c r="I14" s="48">
        <v>44</v>
      </c>
      <c r="J14" s="47">
        <v>4</v>
      </c>
      <c r="K14" s="48">
        <v>4</v>
      </c>
      <c r="L14" s="47">
        <v>0</v>
      </c>
      <c r="M14" s="48">
        <f t="shared" si="0"/>
        <v>0</v>
      </c>
      <c r="N14" s="47">
        <v>0</v>
      </c>
      <c r="O14" s="48">
        <f t="shared" si="1"/>
        <v>0</v>
      </c>
      <c r="P14" s="47">
        <v>48</v>
      </c>
      <c r="Q14" s="49">
        <f t="shared" si="3"/>
        <v>19.200000000000003</v>
      </c>
      <c r="R14" s="47">
        <v>70</v>
      </c>
      <c r="S14" s="47">
        <v>70</v>
      </c>
      <c r="T14" s="49">
        <v>21</v>
      </c>
      <c r="U14" s="47">
        <v>70</v>
      </c>
      <c r="V14" s="47">
        <v>70</v>
      </c>
      <c r="W14" s="48">
        <v>21</v>
      </c>
      <c r="X14" s="50">
        <v>61.2</v>
      </c>
    </row>
    <row r="15" spans="1:24" x14ac:dyDescent="0.25">
      <c r="A15" s="47">
        <v>5</v>
      </c>
      <c r="B15" s="43">
        <v>10713467</v>
      </c>
      <c r="C15" s="44">
        <v>0</v>
      </c>
      <c r="D15" s="43" t="s">
        <v>294</v>
      </c>
      <c r="E15" s="44">
        <v>17</v>
      </c>
      <c r="F15" s="44">
        <v>130</v>
      </c>
      <c r="G15" s="44" t="s">
        <v>290</v>
      </c>
      <c r="H15" s="47">
        <v>21</v>
      </c>
      <c r="I15" s="48">
        <v>42</v>
      </c>
      <c r="J15" s="47">
        <v>4</v>
      </c>
      <c r="K15" s="48">
        <v>4</v>
      </c>
      <c r="L15" s="47">
        <v>0</v>
      </c>
      <c r="M15" s="48">
        <f t="shared" si="0"/>
        <v>0</v>
      </c>
      <c r="N15" s="47">
        <v>0</v>
      </c>
      <c r="O15" s="48">
        <f t="shared" si="1"/>
        <v>0</v>
      </c>
      <c r="P15" s="47">
        <v>46</v>
      </c>
      <c r="Q15" s="49">
        <f t="shared" si="3"/>
        <v>18.400000000000002</v>
      </c>
      <c r="R15" s="47">
        <v>70</v>
      </c>
      <c r="S15" s="47">
        <v>70</v>
      </c>
      <c r="T15" s="49">
        <v>21</v>
      </c>
      <c r="U15" s="47">
        <v>70</v>
      </c>
      <c r="V15" s="47">
        <v>70</v>
      </c>
      <c r="W15" s="48">
        <v>21</v>
      </c>
      <c r="X15" s="50">
        <v>60.4</v>
      </c>
    </row>
    <row r="16" spans="1:24" x14ac:dyDescent="0.25">
      <c r="A16" s="47">
        <v>6</v>
      </c>
      <c r="B16" s="43">
        <v>7970568</v>
      </c>
      <c r="C16" s="44">
        <v>3</v>
      </c>
      <c r="D16" s="43" t="s">
        <v>295</v>
      </c>
      <c r="E16" s="44">
        <v>17</v>
      </c>
      <c r="F16" s="44">
        <v>130</v>
      </c>
      <c r="G16" s="44" t="s">
        <v>290</v>
      </c>
      <c r="H16" s="47">
        <v>22</v>
      </c>
      <c r="I16" s="48">
        <v>44</v>
      </c>
      <c r="J16" s="47">
        <v>4</v>
      </c>
      <c r="K16" s="48">
        <v>4</v>
      </c>
      <c r="L16" s="47">
        <v>0</v>
      </c>
      <c r="M16" s="48">
        <f t="shared" si="0"/>
        <v>0</v>
      </c>
      <c r="N16" s="47">
        <v>0</v>
      </c>
      <c r="O16" s="48">
        <f t="shared" si="1"/>
        <v>0</v>
      </c>
      <c r="P16" s="47">
        <v>48</v>
      </c>
      <c r="Q16" s="49">
        <f t="shared" si="3"/>
        <v>19.200000000000003</v>
      </c>
      <c r="R16" s="47">
        <v>70</v>
      </c>
      <c r="S16" s="47">
        <v>70</v>
      </c>
      <c r="T16" s="49">
        <v>21</v>
      </c>
      <c r="U16" s="47">
        <v>0</v>
      </c>
      <c r="V16" s="47">
        <v>0</v>
      </c>
      <c r="W16" s="48">
        <v>0</v>
      </c>
      <c r="X16" s="50">
        <v>40.200000000000003</v>
      </c>
    </row>
    <row r="17" spans="1:24" x14ac:dyDescent="0.25">
      <c r="A17" s="47">
        <v>7</v>
      </c>
      <c r="B17" s="43">
        <v>7099699</v>
      </c>
      <c r="C17" s="44">
        <v>5</v>
      </c>
      <c r="D17" s="43" t="s">
        <v>296</v>
      </c>
      <c r="E17" s="44">
        <v>17</v>
      </c>
      <c r="F17" s="44">
        <v>130</v>
      </c>
      <c r="G17" s="44" t="s">
        <v>290</v>
      </c>
      <c r="H17" s="47">
        <v>19</v>
      </c>
      <c r="I17" s="48">
        <v>38</v>
      </c>
      <c r="J17" s="47">
        <v>2</v>
      </c>
      <c r="K17" s="48">
        <v>2</v>
      </c>
      <c r="L17" s="47">
        <v>0</v>
      </c>
      <c r="M17" s="48">
        <f t="shared" si="0"/>
        <v>0</v>
      </c>
      <c r="N17" s="47">
        <v>0</v>
      </c>
      <c r="O17" s="48">
        <f t="shared" si="1"/>
        <v>0</v>
      </c>
      <c r="P17" s="47">
        <v>40</v>
      </c>
      <c r="Q17" s="49">
        <f t="shared" si="3"/>
        <v>16</v>
      </c>
      <c r="R17" s="47">
        <v>68</v>
      </c>
      <c r="S17" s="47">
        <v>70</v>
      </c>
      <c r="T17" s="49">
        <v>21</v>
      </c>
      <c r="U17" s="47">
        <v>27</v>
      </c>
      <c r="V17" s="47">
        <v>30</v>
      </c>
      <c r="W17" s="48">
        <v>9</v>
      </c>
      <c r="X17" s="50">
        <v>46</v>
      </c>
    </row>
    <row r="18" spans="1:24" x14ac:dyDescent="0.25">
      <c r="A18" s="47">
        <v>8</v>
      </c>
      <c r="B18" s="43">
        <v>10600313</v>
      </c>
      <c r="C18" s="44">
        <v>0</v>
      </c>
      <c r="D18" s="43" t="s">
        <v>297</v>
      </c>
      <c r="E18" s="44">
        <v>17</v>
      </c>
      <c r="F18" s="44">
        <v>130</v>
      </c>
      <c r="G18" s="44" t="s">
        <v>290</v>
      </c>
      <c r="H18" s="47">
        <v>17</v>
      </c>
      <c r="I18" s="48">
        <v>34</v>
      </c>
      <c r="J18" s="47">
        <v>0</v>
      </c>
      <c r="K18" s="48">
        <v>0</v>
      </c>
      <c r="L18" s="47">
        <v>0</v>
      </c>
      <c r="M18" s="48">
        <f t="shared" si="0"/>
        <v>0</v>
      </c>
      <c r="N18" s="47">
        <v>0</v>
      </c>
      <c r="O18" s="48">
        <f t="shared" si="1"/>
        <v>0</v>
      </c>
      <c r="P18" s="47">
        <v>34</v>
      </c>
      <c r="Q18" s="49">
        <f t="shared" si="3"/>
        <v>13.600000000000001</v>
      </c>
      <c r="R18" s="47">
        <v>70</v>
      </c>
      <c r="S18" s="47">
        <v>70</v>
      </c>
      <c r="T18" s="49">
        <v>21</v>
      </c>
      <c r="U18" s="47">
        <v>29</v>
      </c>
      <c r="V18" s="47">
        <v>30</v>
      </c>
      <c r="W18" s="48">
        <v>9</v>
      </c>
      <c r="X18" s="50">
        <v>43.6</v>
      </c>
    </row>
    <row r="19" spans="1:24" x14ac:dyDescent="0.25">
      <c r="A19" s="47">
        <v>9</v>
      </c>
      <c r="B19" s="43">
        <v>9274780</v>
      </c>
      <c r="C19" s="44">
        <v>8</v>
      </c>
      <c r="D19" s="43" t="s">
        <v>298</v>
      </c>
      <c r="E19" s="44">
        <v>17</v>
      </c>
      <c r="F19" s="44">
        <v>130</v>
      </c>
      <c r="G19" s="44" t="s">
        <v>290</v>
      </c>
      <c r="H19" s="47">
        <v>12</v>
      </c>
      <c r="I19" s="48">
        <v>24</v>
      </c>
      <c r="J19" s="47">
        <v>0</v>
      </c>
      <c r="K19" s="48">
        <v>0</v>
      </c>
      <c r="L19" s="47">
        <v>0</v>
      </c>
      <c r="M19" s="48">
        <f t="shared" si="0"/>
        <v>0</v>
      </c>
      <c r="N19" s="47">
        <v>0</v>
      </c>
      <c r="O19" s="48">
        <f t="shared" si="1"/>
        <v>0</v>
      </c>
      <c r="P19" s="47">
        <v>24</v>
      </c>
      <c r="Q19" s="49">
        <f t="shared" si="3"/>
        <v>9.6000000000000014</v>
      </c>
      <c r="R19" s="47">
        <v>70</v>
      </c>
      <c r="S19" s="47">
        <v>70</v>
      </c>
      <c r="T19" s="49">
        <v>21</v>
      </c>
      <c r="U19" s="47">
        <v>79</v>
      </c>
      <c r="V19" s="47">
        <v>70</v>
      </c>
      <c r="W19" s="48">
        <v>21</v>
      </c>
      <c r="X19" s="50">
        <v>51.6</v>
      </c>
    </row>
    <row r="20" spans="1:24" x14ac:dyDescent="0.25">
      <c r="A20" s="47">
        <v>10</v>
      </c>
      <c r="B20" s="43">
        <v>13214994</v>
      </c>
      <c r="C20" s="44">
        <v>1</v>
      </c>
      <c r="D20" s="43" t="s">
        <v>299</v>
      </c>
      <c r="E20" s="44">
        <v>18</v>
      </c>
      <c r="F20" s="44">
        <v>130</v>
      </c>
      <c r="G20" s="44" t="s">
        <v>290</v>
      </c>
      <c r="H20" s="47">
        <v>12</v>
      </c>
      <c r="I20" s="48">
        <v>24</v>
      </c>
      <c r="J20" s="47">
        <v>4</v>
      </c>
      <c r="K20" s="48">
        <v>4</v>
      </c>
      <c r="L20" s="47">
        <v>0</v>
      </c>
      <c r="M20" s="48">
        <f t="shared" si="0"/>
        <v>0</v>
      </c>
      <c r="N20" s="47">
        <v>0</v>
      </c>
      <c r="O20" s="48">
        <f t="shared" si="1"/>
        <v>0</v>
      </c>
      <c r="P20" s="47">
        <v>28</v>
      </c>
      <c r="Q20" s="49">
        <f t="shared" si="3"/>
        <v>11.200000000000001</v>
      </c>
      <c r="R20" s="47">
        <v>70</v>
      </c>
      <c r="S20" s="47">
        <v>70</v>
      </c>
      <c r="T20" s="49">
        <v>21</v>
      </c>
      <c r="U20" s="47">
        <v>65</v>
      </c>
      <c r="V20" s="47">
        <v>70</v>
      </c>
      <c r="W20" s="48">
        <v>21</v>
      </c>
      <c r="X20" s="50">
        <v>53.2</v>
      </c>
    </row>
    <row r="21" spans="1:24" x14ac:dyDescent="0.25">
      <c r="A21" s="47">
        <v>11</v>
      </c>
      <c r="B21" s="43">
        <v>10971622</v>
      </c>
      <c r="C21" s="44">
        <v>7</v>
      </c>
      <c r="D21" s="43" t="s">
        <v>300</v>
      </c>
      <c r="E21" s="44">
        <v>18</v>
      </c>
      <c r="F21" s="44">
        <v>130</v>
      </c>
      <c r="G21" s="44" t="s">
        <v>290</v>
      </c>
      <c r="H21" s="47">
        <v>10</v>
      </c>
      <c r="I21" s="48">
        <v>20</v>
      </c>
      <c r="J21" s="47">
        <v>4</v>
      </c>
      <c r="K21" s="48">
        <v>4</v>
      </c>
      <c r="L21" s="47">
        <v>0</v>
      </c>
      <c r="M21" s="48">
        <f t="shared" si="0"/>
        <v>0</v>
      </c>
      <c r="N21" s="47">
        <v>0</v>
      </c>
      <c r="O21" s="48">
        <f t="shared" si="1"/>
        <v>0</v>
      </c>
      <c r="P21" s="47">
        <v>24</v>
      </c>
      <c r="Q21" s="49">
        <f t="shared" si="3"/>
        <v>9.6000000000000014</v>
      </c>
      <c r="R21" s="47">
        <v>70</v>
      </c>
      <c r="S21" s="47">
        <v>70</v>
      </c>
      <c r="T21" s="49">
        <v>21</v>
      </c>
      <c r="U21" s="47">
        <v>130</v>
      </c>
      <c r="V21" s="47">
        <v>70</v>
      </c>
      <c r="W21" s="48">
        <v>21</v>
      </c>
      <c r="X21" s="50">
        <v>51.6</v>
      </c>
    </row>
    <row r="22" spans="1:24" x14ac:dyDescent="0.25">
      <c r="A22" s="47">
        <v>12</v>
      </c>
      <c r="B22" s="43">
        <v>12420576</v>
      </c>
      <c r="C22" s="44" t="s">
        <v>57</v>
      </c>
      <c r="D22" s="43" t="s">
        <v>301</v>
      </c>
      <c r="E22" s="44">
        <v>18</v>
      </c>
      <c r="F22" s="44">
        <v>130</v>
      </c>
      <c r="G22" s="44" t="s">
        <v>290</v>
      </c>
      <c r="H22" s="47">
        <v>12</v>
      </c>
      <c r="I22" s="48">
        <v>24</v>
      </c>
      <c r="J22" s="47">
        <v>4</v>
      </c>
      <c r="K22" s="48">
        <v>4</v>
      </c>
      <c r="L22" s="47">
        <v>0</v>
      </c>
      <c r="M22" s="48">
        <f t="shared" si="0"/>
        <v>0</v>
      </c>
      <c r="N22" s="47">
        <v>0</v>
      </c>
      <c r="O22" s="48">
        <f t="shared" si="1"/>
        <v>0</v>
      </c>
      <c r="P22" s="47">
        <v>28</v>
      </c>
      <c r="Q22" s="49">
        <f t="shared" si="3"/>
        <v>11.200000000000001</v>
      </c>
      <c r="R22" s="47">
        <v>70</v>
      </c>
      <c r="S22" s="47">
        <v>70</v>
      </c>
      <c r="T22" s="49">
        <v>21</v>
      </c>
      <c r="U22" s="47">
        <v>205</v>
      </c>
      <c r="V22" s="47">
        <v>70</v>
      </c>
      <c r="W22" s="48">
        <v>21</v>
      </c>
      <c r="X22" s="50">
        <v>53.2</v>
      </c>
    </row>
    <row r="23" spans="1:24" x14ac:dyDescent="0.25">
      <c r="A23" s="47">
        <v>13</v>
      </c>
      <c r="B23" s="43">
        <v>9109148</v>
      </c>
      <c r="C23" s="44">
        <v>8</v>
      </c>
      <c r="D23" s="43" t="s">
        <v>302</v>
      </c>
      <c r="E23" s="44">
        <v>18</v>
      </c>
      <c r="F23" s="44">
        <v>130</v>
      </c>
      <c r="G23" s="44" t="s">
        <v>290</v>
      </c>
      <c r="H23" s="47">
        <v>19</v>
      </c>
      <c r="I23" s="48">
        <v>38</v>
      </c>
      <c r="J23" s="47">
        <v>5</v>
      </c>
      <c r="K23" s="48">
        <v>5</v>
      </c>
      <c r="L23" s="47">
        <v>0</v>
      </c>
      <c r="M23" s="48">
        <f t="shared" si="0"/>
        <v>0</v>
      </c>
      <c r="N23" s="47">
        <v>0</v>
      </c>
      <c r="O23" s="48">
        <f t="shared" si="1"/>
        <v>0</v>
      </c>
      <c r="P23" s="47">
        <v>43</v>
      </c>
      <c r="Q23" s="49">
        <f t="shared" si="3"/>
        <v>17.2</v>
      </c>
      <c r="R23" s="47">
        <v>70</v>
      </c>
      <c r="S23" s="47">
        <v>70</v>
      </c>
      <c r="T23" s="49">
        <v>21</v>
      </c>
      <c r="U23" s="47">
        <v>0</v>
      </c>
      <c r="V23" s="47">
        <v>0</v>
      </c>
      <c r="W23" s="48">
        <v>0</v>
      </c>
      <c r="X23" s="50">
        <v>38.200000000000003</v>
      </c>
    </row>
    <row r="24" spans="1:24" x14ac:dyDescent="0.25">
      <c r="A24" s="47">
        <v>14</v>
      </c>
      <c r="B24" s="43">
        <v>9635274</v>
      </c>
      <c r="C24" s="44">
        <v>3</v>
      </c>
      <c r="D24" s="43" t="s">
        <v>303</v>
      </c>
      <c r="E24" s="44">
        <v>18</v>
      </c>
      <c r="F24" s="44">
        <v>130</v>
      </c>
      <c r="G24" s="44" t="s">
        <v>290</v>
      </c>
      <c r="H24" s="47">
        <v>10</v>
      </c>
      <c r="I24" s="48">
        <v>20</v>
      </c>
      <c r="J24" s="47">
        <v>4</v>
      </c>
      <c r="K24" s="48">
        <v>4</v>
      </c>
      <c r="L24" s="47">
        <v>0</v>
      </c>
      <c r="M24" s="48">
        <f t="shared" si="0"/>
        <v>0</v>
      </c>
      <c r="N24" s="47">
        <v>0</v>
      </c>
      <c r="O24" s="48">
        <f t="shared" si="1"/>
        <v>0</v>
      </c>
      <c r="P24" s="47">
        <v>24</v>
      </c>
      <c r="Q24" s="49">
        <f t="shared" si="3"/>
        <v>9.6000000000000014</v>
      </c>
      <c r="R24" s="47">
        <v>70</v>
      </c>
      <c r="S24" s="47">
        <v>70</v>
      </c>
      <c r="T24" s="49">
        <v>21</v>
      </c>
      <c r="U24" s="47">
        <v>74</v>
      </c>
      <c r="V24" s="47">
        <v>70</v>
      </c>
      <c r="W24" s="48">
        <v>21</v>
      </c>
      <c r="X24" s="50">
        <v>51.6</v>
      </c>
    </row>
    <row r="25" spans="1:24" x14ac:dyDescent="0.25">
      <c r="A25" s="47">
        <v>15</v>
      </c>
      <c r="B25" s="43">
        <v>10100693</v>
      </c>
      <c r="C25" s="44" t="s">
        <v>57</v>
      </c>
      <c r="D25" s="43" t="s">
        <v>304</v>
      </c>
      <c r="E25" s="44">
        <v>18</v>
      </c>
      <c r="F25" s="44">
        <v>130</v>
      </c>
      <c r="G25" s="44" t="s">
        <v>290</v>
      </c>
      <c r="H25" s="47">
        <v>10</v>
      </c>
      <c r="I25" s="48">
        <v>20</v>
      </c>
      <c r="J25" s="47">
        <v>4</v>
      </c>
      <c r="K25" s="48">
        <v>4</v>
      </c>
      <c r="L25" s="47">
        <v>0</v>
      </c>
      <c r="M25" s="48">
        <f t="shared" si="0"/>
        <v>0</v>
      </c>
      <c r="N25" s="47">
        <v>0</v>
      </c>
      <c r="O25" s="48">
        <f t="shared" si="1"/>
        <v>0</v>
      </c>
      <c r="P25" s="47">
        <v>24</v>
      </c>
      <c r="Q25" s="49">
        <f t="shared" si="3"/>
        <v>9.6000000000000014</v>
      </c>
      <c r="R25" s="47">
        <v>70</v>
      </c>
      <c r="S25" s="47">
        <v>70</v>
      </c>
      <c r="T25" s="49">
        <v>21</v>
      </c>
      <c r="U25" s="47">
        <v>45</v>
      </c>
      <c r="V25" s="47">
        <v>70</v>
      </c>
      <c r="W25" s="48">
        <v>21</v>
      </c>
      <c r="X25" s="50">
        <v>51.6</v>
      </c>
    </row>
    <row r="26" spans="1:24" x14ac:dyDescent="0.25">
      <c r="A26" s="47">
        <v>16</v>
      </c>
      <c r="B26" s="43">
        <v>13218833</v>
      </c>
      <c r="C26" s="44">
        <v>5</v>
      </c>
      <c r="D26" s="43" t="s">
        <v>305</v>
      </c>
      <c r="E26" s="44">
        <v>18</v>
      </c>
      <c r="F26" s="44">
        <v>130</v>
      </c>
      <c r="G26" s="44" t="s">
        <v>290</v>
      </c>
      <c r="H26" s="47">
        <v>10</v>
      </c>
      <c r="I26" s="48">
        <v>20</v>
      </c>
      <c r="J26" s="47">
        <v>2</v>
      </c>
      <c r="K26" s="48">
        <v>2</v>
      </c>
      <c r="L26" s="47">
        <v>0</v>
      </c>
      <c r="M26" s="48">
        <f t="shared" si="0"/>
        <v>0</v>
      </c>
      <c r="N26" s="47">
        <v>0</v>
      </c>
      <c r="O26" s="48">
        <f t="shared" si="1"/>
        <v>0</v>
      </c>
      <c r="P26" s="47">
        <v>22</v>
      </c>
      <c r="Q26" s="49">
        <f t="shared" si="3"/>
        <v>8.8000000000000007</v>
      </c>
      <c r="R26" s="47">
        <v>70</v>
      </c>
      <c r="S26" s="47">
        <v>70</v>
      </c>
      <c r="T26" s="49">
        <v>21</v>
      </c>
      <c r="U26" s="47">
        <v>66</v>
      </c>
      <c r="V26" s="47">
        <v>70</v>
      </c>
      <c r="W26" s="48">
        <v>21</v>
      </c>
      <c r="X26" s="50">
        <v>50.8</v>
      </c>
    </row>
    <row r="27" spans="1:24" x14ac:dyDescent="0.25">
      <c r="A27" s="47">
        <v>17</v>
      </c>
      <c r="B27" s="43">
        <v>10934529</v>
      </c>
      <c r="C27" s="44">
        <v>6</v>
      </c>
      <c r="D27" s="43" t="s">
        <v>306</v>
      </c>
      <c r="E27" s="44">
        <v>18</v>
      </c>
      <c r="F27" s="44">
        <v>130</v>
      </c>
      <c r="G27" s="44" t="s">
        <v>290</v>
      </c>
      <c r="H27" s="47">
        <v>10</v>
      </c>
      <c r="I27" s="48">
        <v>20</v>
      </c>
      <c r="J27" s="47">
        <v>0</v>
      </c>
      <c r="K27" s="48">
        <v>0</v>
      </c>
      <c r="L27" s="47">
        <v>0</v>
      </c>
      <c r="M27" s="48">
        <f t="shared" si="0"/>
        <v>0</v>
      </c>
      <c r="N27" s="47">
        <v>0</v>
      </c>
      <c r="O27" s="48">
        <f t="shared" si="1"/>
        <v>0</v>
      </c>
      <c r="P27" s="47">
        <v>20</v>
      </c>
      <c r="Q27" s="49">
        <f t="shared" si="3"/>
        <v>8</v>
      </c>
      <c r="R27" s="47">
        <v>70</v>
      </c>
      <c r="S27" s="47">
        <v>70</v>
      </c>
      <c r="T27" s="49">
        <v>21</v>
      </c>
      <c r="U27" s="47">
        <v>92</v>
      </c>
      <c r="V27" s="47">
        <v>70</v>
      </c>
      <c r="W27" s="48">
        <v>21</v>
      </c>
      <c r="X27" s="50">
        <v>50</v>
      </c>
    </row>
    <row r="28" spans="1:24" x14ac:dyDescent="0.25">
      <c r="A28" s="47">
        <v>18</v>
      </c>
      <c r="B28" s="43">
        <v>11612639</v>
      </c>
      <c r="C28" s="44">
        <v>7</v>
      </c>
      <c r="D28" s="43" t="s">
        <v>307</v>
      </c>
      <c r="E28" s="44">
        <v>18</v>
      </c>
      <c r="F28" s="44">
        <v>130</v>
      </c>
      <c r="G28" s="44" t="s">
        <v>290</v>
      </c>
      <c r="H28" s="47">
        <v>10</v>
      </c>
      <c r="I28" s="48">
        <v>20</v>
      </c>
      <c r="J28" s="47">
        <v>0</v>
      </c>
      <c r="K28" s="48">
        <v>0</v>
      </c>
      <c r="L28" s="47">
        <v>0</v>
      </c>
      <c r="M28" s="48">
        <f t="shared" si="0"/>
        <v>0</v>
      </c>
      <c r="N28" s="47">
        <v>0</v>
      </c>
      <c r="O28" s="48">
        <f t="shared" si="1"/>
        <v>0</v>
      </c>
      <c r="P28" s="47">
        <v>20</v>
      </c>
      <c r="Q28" s="49">
        <f t="shared" si="3"/>
        <v>8</v>
      </c>
      <c r="R28" s="47">
        <v>70</v>
      </c>
      <c r="S28" s="47">
        <v>70</v>
      </c>
      <c r="T28" s="49">
        <v>21</v>
      </c>
      <c r="U28" s="47">
        <v>95</v>
      </c>
      <c r="V28" s="47">
        <v>70</v>
      </c>
      <c r="W28" s="48">
        <v>21</v>
      </c>
      <c r="X28" s="50">
        <v>50</v>
      </c>
    </row>
    <row r="29" spans="1:24" x14ac:dyDescent="0.25">
      <c r="A29" s="47">
        <v>19</v>
      </c>
      <c r="B29" s="43">
        <v>13642225</v>
      </c>
      <c r="C29" s="44">
        <v>1</v>
      </c>
      <c r="D29" s="43" t="s">
        <v>308</v>
      </c>
      <c r="E29" s="44">
        <v>19</v>
      </c>
      <c r="F29" s="44">
        <v>130</v>
      </c>
      <c r="G29" s="44" t="s">
        <v>290</v>
      </c>
      <c r="H29" s="47">
        <v>10</v>
      </c>
      <c r="I29" s="48">
        <v>20</v>
      </c>
      <c r="J29" s="47">
        <v>4</v>
      </c>
      <c r="K29" s="48">
        <v>4</v>
      </c>
      <c r="L29" s="47">
        <v>0</v>
      </c>
      <c r="M29" s="48">
        <f t="shared" si="0"/>
        <v>0</v>
      </c>
      <c r="N29" s="47">
        <v>0</v>
      </c>
      <c r="O29" s="48">
        <f t="shared" si="1"/>
        <v>0</v>
      </c>
      <c r="P29" s="47">
        <v>24</v>
      </c>
      <c r="Q29" s="49">
        <f t="shared" si="3"/>
        <v>9.6000000000000014</v>
      </c>
      <c r="R29" s="47">
        <v>70</v>
      </c>
      <c r="S29" s="47">
        <v>70</v>
      </c>
      <c r="T29" s="49">
        <v>21</v>
      </c>
      <c r="U29" s="47">
        <v>158</v>
      </c>
      <c r="V29" s="47">
        <v>70</v>
      </c>
      <c r="W29" s="48">
        <v>21</v>
      </c>
      <c r="X29" s="50">
        <v>51.6</v>
      </c>
    </row>
    <row r="30" spans="1:24" x14ac:dyDescent="0.25">
      <c r="A30" s="47">
        <v>20</v>
      </c>
      <c r="B30" s="43">
        <v>8919890</v>
      </c>
      <c r="C30" s="44">
        <v>9</v>
      </c>
      <c r="D30" s="43" t="s">
        <v>309</v>
      </c>
      <c r="E30" s="44">
        <v>19</v>
      </c>
      <c r="F30" s="44">
        <v>130</v>
      </c>
      <c r="G30" s="44" t="s">
        <v>290</v>
      </c>
      <c r="H30" s="47">
        <v>10</v>
      </c>
      <c r="I30" s="48">
        <v>20</v>
      </c>
      <c r="J30" s="47">
        <v>4</v>
      </c>
      <c r="K30" s="48">
        <v>4</v>
      </c>
      <c r="L30" s="47">
        <v>0</v>
      </c>
      <c r="M30" s="48">
        <f t="shared" si="0"/>
        <v>0</v>
      </c>
      <c r="N30" s="47">
        <v>0</v>
      </c>
      <c r="O30" s="48">
        <f t="shared" si="1"/>
        <v>0</v>
      </c>
      <c r="P30" s="47">
        <v>24</v>
      </c>
      <c r="Q30" s="49">
        <f t="shared" si="3"/>
        <v>9.6000000000000014</v>
      </c>
      <c r="R30" s="47">
        <v>70</v>
      </c>
      <c r="S30" s="47">
        <v>70</v>
      </c>
      <c r="T30" s="49">
        <v>21</v>
      </c>
      <c r="U30" s="47">
        <v>20</v>
      </c>
      <c r="V30" s="47">
        <v>20</v>
      </c>
      <c r="W30" s="48">
        <v>6</v>
      </c>
      <c r="X30" s="50">
        <v>36.6</v>
      </c>
    </row>
    <row r="31" spans="1:24" x14ac:dyDescent="0.25">
      <c r="A31" s="47">
        <v>21</v>
      </c>
      <c r="B31" s="43">
        <v>10892879</v>
      </c>
      <c r="C31" s="44">
        <v>4</v>
      </c>
      <c r="D31" s="43" t="s">
        <v>310</v>
      </c>
      <c r="E31" s="44">
        <v>19</v>
      </c>
      <c r="F31" s="44">
        <v>130</v>
      </c>
      <c r="G31" s="44" t="s">
        <v>290</v>
      </c>
      <c r="H31" s="47">
        <v>10</v>
      </c>
      <c r="I31" s="48">
        <v>20</v>
      </c>
      <c r="J31" s="47">
        <v>4</v>
      </c>
      <c r="K31" s="48">
        <v>4</v>
      </c>
      <c r="L31" s="47">
        <v>0</v>
      </c>
      <c r="M31" s="48">
        <f t="shared" si="0"/>
        <v>0</v>
      </c>
      <c r="N31" s="47">
        <v>0</v>
      </c>
      <c r="O31" s="48">
        <f t="shared" si="1"/>
        <v>0</v>
      </c>
      <c r="P31" s="47">
        <v>24</v>
      </c>
      <c r="Q31" s="49">
        <f t="shared" si="3"/>
        <v>9.6000000000000014</v>
      </c>
      <c r="R31" s="47">
        <v>70</v>
      </c>
      <c r="S31" s="47">
        <v>70</v>
      </c>
      <c r="T31" s="49">
        <v>21</v>
      </c>
      <c r="U31" s="47">
        <v>132</v>
      </c>
      <c r="V31" s="47">
        <v>70</v>
      </c>
      <c r="W31" s="48">
        <v>21</v>
      </c>
      <c r="X31" s="50">
        <v>51.6</v>
      </c>
    </row>
    <row r="32" spans="1:24" x14ac:dyDescent="0.25">
      <c r="A32" s="47">
        <v>22</v>
      </c>
      <c r="B32" s="43">
        <v>12439135</v>
      </c>
      <c r="C32" s="44">
        <v>0</v>
      </c>
      <c r="D32" s="43" t="s">
        <v>311</v>
      </c>
      <c r="E32" s="44">
        <v>19</v>
      </c>
      <c r="F32" s="44">
        <v>130</v>
      </c>
      <c r="G32" s="44" t="s">
        <v>290</v>
      </c>
      <c r="H32" s="47">
        <v>10</v>
      </c>
      <c r="I32" s="48">
        <v>20</v>
      </c>
      <c r="J32" s="47">
        <v>4</v>
      </c>
      <c r="K32" s="48">
        <v>4</v>
      </c>
      <c r="L32" s="47">
        <v>0</v>
      </c>
      <c r="M32" s="48">
        <f t="shared" si="0"/>
        <v>0</v>
      </c>
      <c r="N32" s="47">
        <v>0</v>
      </c>
      <c r="O32" s="48">
        <f t="shared" si="1"/>
        <v>0</v>
      </c>
      <c r="P32" s="47">
        <v>24</v>
      </c>
      <c r="Q32" s="49">
        <f t="shared" si="3"/>
        <v>9.6000000000000014</v>
      </c>
      <c r="R32" s="47">
        <v>70</v>
      </c>
      <c r="S32" s="47">
        <v>70</v>
      </c>
      <c r="T32" s="49">
        <v>21</v>
      </c>
      <c r="U32" s="47">
        <v>70</v>
      </c>
      <c r="V32" s="47">
        <v>70</v>
      </c>
      <c r="W32" s="48">
        <v>21</v>
      </c>
      <c r="X32" s="50">
        <v>51.6</v>
      </c>
    </row>
    <row r="33" spans="1:24" x14ac:dyDescent="0.25">
      <c r="A33" s="47">
        <v>23</v>
      </c>
      <c r="B33" s="43">
        <v>9921292</v>
      </c>
      <c r="C33" s="44">
        <v>6</v>
      </c>
      <c r="D33" s="43" t="s">
        <v>312</v>
      </c>
      <c r="E33" s="44">
        <v>19</v>
      </c>
      <c r="F33" s="44">
        <v>130</v>
      </c>
      <c r="G33" s="44" t="s">
        <v>290</v>
      </c>
      <c r="H33" s="47">
        <v>10</v>
      </c>
      <c r="I33" s="48">
        <v>20</v>
      </c>
      <c r="J33" s="47">
        <v>4</v>
      </c>
      <c r="K33" s="48">
        <v>4</v>
      </c>
      <c r="L33" s="47">
        <v>0</v>
      </c>
      <c r="M33" s="48">
        <f t="shared" si="0"/>
        <v>0</v>
      </c>
      <c r="N33" s="47">
        <v>0</v>
      </c>
      <c r="O33" s="48">
        <f t="shared" si="1"/>
        <v>0</v>
      </c>
      <c r="P33" s="47">
        <v>24</v>
      </c>
      <c r="Q33" s="49">
        <f t="shared" si="3"/>
        <v>9.6000000000000014</v>
      </c>
      <c r="R33" s="47">
        <v>70</v>
      </c>
      <c r="S33" s="47">
        <v>70</v>
      </c>
      <c r="T33" s="49">
        <v>21</v>
      </c>
      <c r="U33" s="47">
        <v>20</v>
      </c>
      <c r="V33" s="47">
        <v>70</v>
      </c>
      <c r="W33" s="48">
        <v>21</v>
      </c>
      <c r="X33" s="50">
        <v>51.6</v>
      </c>
    </row>
    <row r="34" spans="1:24" x14ac:dyDescent="0.25">
      <c r="A34" s="47">
        <v>24</v>
      </c>
      <c r="B34" s="43">
        <v>9469891</v>
      </c>
      <c r="C34" s="44" t="s">
        <v>57</v>
      </c>
      <c r="D34" s="43" t="s">
        <v>313</v>
      </c>
      <c r="E34" s="44">
        <v>19</v>
      </c>
      <c r="F34" s="44">
        <v>130</v>
      </c>
      <c r="G34" s="44" t="s">
        <v>290</v>
      </c>
      <c r="H34" s="47">
        <v>10</v>
      </c>
      <c r="I34" s="48">
        <v>20</v>
      </c>
      <c r="J34" s="47">
        <v>4</v>
      </c>
      <c r="K34" s="48">
        <v>4</v>
      </c>
      <c r="L34" s="47">
        <v>0</v>
      </c>
      <c r="M34" s="48">
        <f t="shared" si="0"/>
        <v>0</v>
      </c>
      <c r="N34" s="47">
        <v>0</v>
      </c>
      <c r="O34" s="48">
        <f t="shared" si="1"/>
        <v>0</v>
      </c>
      <c r="P34" s="47">
        <v>24</v>
      </c>
      <c r="Q34" s="49">
        <f t="shared" si="3"/>
        <v>9.6000000000000014</v>
      </c>
      <c r="R34" s="47">
        <v>70</v>
      </c>
      <c r="S34" s="47">
        <v>70</v>
      </c>
      <c r="T34" s="49">
        <v>21</v>
      </c>
      <c r="U34" s="47">
        <v>74</v>
      </c>
      <c r="V34" s="47">
        <v>70</v>
      </c>
      <c r="W34" s="48">
        <v>21</v>
      </c>
      <c r="X34" s="50">
        <v>51.6</v>
      </c>
    </row>
    <row r="35" spans="1:24" x14ac:dyDescent="0.25">
      <c r="A35" s="47">
        <v>25</v>
      </c>
      <c r="B35" s="43">
        <v>9277781</v>
      </c>
      <c r="C35" s="44">
        <v>2</v>
      </c>
      <c r="D35" s="43" t="s">
        <v>314</v>
      </c>
      <c r="E35" s="44">
        <v>19</v>
      </c>
      <c r="F35" s="44">
        <v>130</v>
      </c>
      <c r="G35" s="44" t="s">
        <v>290</v>
      </c>
      <c r="H35" s="47">
        <v>10</v>
      </c>
      <c r="I35" s="48">
        <v>20</v>
      </c>
      <c r="J35" s="47">
        <v>4</v>
      </c>
      <c r="K35" s="47">
        <v>4</v>
      </c>
      <c r="L35" s="47">
        <v>0</v>
      </c>
      <c r="M35" s="48">
        <f t="shared" si="0"/>
        <v>0</v>
      </c>
      <c r="N35" s="47">
        <v>0</v>
      </c>
      <c r="O35" s="48">
        <f t="shared" si="1"/>
        <v>0</v>
      </c>
      <c r="P35" s="47">
        <v>24</v>
      </c>
      <c r="Q35" s="49">
        <f t="shared" si="3"/>
        <v>9.6000000000000014</v>
      </c>
      <c r="R35" s="47">
        <v>70</v>
      </c>
      <c r="S35" s="47">
        <v>70</v>
      </c>
      <c r="T35" s="49">
        <v>21</v>
      </c>
      <c r="U35" s="47">
        <v>45</v>
      </c>
      <c r="V35" s="47">
        <v>70</v>
      </c>
      <c r="W35" s="48">
        <v>21</v>
      </c>
      <c r="X35" s="50">
        <v>51.6</v>
      </c>
    </row>
    <row r="36" spans="1:24" x14ac:dyDescent="0.25">
      <c r="A36" s="47">
        <v>26</v>
      </c>
      <c r="B36" s="43">
        <v>9205242</v>
      </c>
      <c r="C36" s="44">
        <v>7</v>
      </c>
      <c r="D36" s="43" t="s">
        <v>315</v>
      </c>
      <c r="E36" s="44">
        <v>19</v>
      </c>
      <c r="F36" s="44">
        <v>130</v>
      </c>
      <c r="G36" s="44" t="s">
        <v>290</v>
      </c>
      <c r="H36" s="47">
        <v>10</v>
      </c>
      <c r="I36" s="48">
        <v>20</v>
      </c>
      <c r="J36" s="47">
        <v>4</v>
      </c>
      <c r="K36" s="48">
        <v>4</v>
      </c>
      <c r="L36" s="47">
        <v>0</v>
      </c>
      <c r="M36" s="48">
        <f t="shared" si="0"/>
        <v>0</v>
      </c>
      <c r="N36" s="47">
        <v>0</v>
      </c>
      <c r="O36" s="48">
        <f t="shared" si="1"/>
        <v>0</v>
      </c>
      <c r="P36" s="47">
        <v>24</v>
      </c>
      <c r="Q36" s="49">
        <f t="shared" si="3"/>
        <v>9.6000000000000014</v>
      </c>
      <c r="R36" s="47">
        <v>70</v>
      </c>
      <c r="S36" s="47">
        <v>70</v>
      </c>
      <c r="T36" s="49">
        <v>21</v>
      </c>
      <c r="U36" s="47">
        <v>82</v>
      </c>
      <c r="V36" s="47">
        <v>70</v>
      </c>
      <c r="W36" s="48">
        <v>21</v>
      </c>
      <c r="X36" s="50">
        <v>51.6</v>
      </c>
    </row>
    <row r="37" spans="1:24" x14ac:dyDescent="0.25">
      <c r="A37" s="47">
        <v>27</v>
      </c>
      <c r="B37" s="43">
        <v>11211734</v>
      </c>
      <c r="C37" s="44">
        <v>2</v>
      </c>
      <c r="D37" s="43" t="s">
        <v>316</v>
      </c>
      <c r="E37" s="44">
        <v>19</v>
      </c>
      <c r="F37" s="44">
        <v>130</v>
      </c>
      <c r="G37" s="44" t="s">
        <v>290</v>
      </c>
      <c r="H37" s="47">
        <v>10</v>
      </c>
      <c r="I37" s="48">
        <v>20</v>
      </c>
      <c r="J37" s="47">
        <v>4</v>
      </c>
      <c r="K37" s="48">
        <v>4</v>
      </c>
      <c r="L37" s="47">
        <v>0</v>
      </c>
      <c r="M37" s="48">
        <f t="shared" si="0"/>
        <v>0</v>
      </c>
      <c r="N37" s="47">
        <v>0</v>
      </c>
      <c r="O37" s="48">
        <f t="shared" si="1"/>
        <v>0</v>
      </c>
      <c r="P37" s="47">
        <v>24</v>
      </c>
      <c r="Q37" s="49">
        <f t="shared" si="3"/>
        <v>9.6000000000000014</v>
      </c>
      <c r="R37" s="47">
        <v>70</v>
      </c>
      <c r="S37" s="47">
        <v>70</v>
      </c>
      <c r="T37" s="49">
        <v>21</v>
      </c>
      <c r="U37" s="47">
        <v>130</v>
      </c>
      <c r="V37" s="47">
        <v>70</v>
      </c>
      <c r="W37" s="48">
        <v>21</v>
      </c>
      <c r="X37" s="50">
        <v>51.6</v>
      </c>
    </row>
    <row r="38" spans="1:24" x14ac:dyDescent="0.25">
      <c r="A38" s="47">
        <v>28</v>
      </c>
      <c r="B38" s="43">
        <v>10001231</v>
      </c>
      <c r="C38" s="44">
        <v>6</v>
      </c>
      <c r="D38" s="43" t="s">
        <v>317</v>
      </c>
      <c r="E38" s="44">
        <v>19</v>
      </c>
      <c r="F38" s="44">
        <v>130</v>
      </c>
      <c r="G38" s="44" t="s">
        <v>290</v>
      </c>
      <c r="H38" s="47">
        <v>10</v>
      </c>
      <c r="I38" s="48">
        <v>20</v>
      </c>
      <c r="J38" s="47">
        <v>4</v>
      </c>
      <c r="K38" s="48">
        <v>4</v>
      </c>
      <c r="L38" s="47">
        <v>0</v>
      </c>
      <c r="M38" s="48">
        <f t="shared" si="0"/>
        <v>0</v>
      </c>
      <c r="N38" s="47">
        <v>0</v>
      </c>
      <c r="O38" s="48">
        <f t="shared" si="1"/>
        <v>0</v>
      </c>
      <c r="P38" s="47">
        <v>24</v>
      </c>
      <c r="Q38" s="49">
        <f t="shared" si="3"/>
        <v>9.6000000000000014</v>
      </c>
      <c r="R38" s="47">
        <v>70</v>
      </c>
      <c r="S38" s="47">
        <v>70</v>
      </c>
      <c r="T38" s="49">
        <v>21</v>
      </c>
      <c r="U38" s="47">
        <v>45</v>
      </c>
      <c r="V38" s="47">
        <v>70</v>
      </c>
      <c r="W38" s="48">
        <v>21</v>
      </c>
      <c r="X38" s="50">
        <v>51.6</v>
      </c>
    </row>
    <row r="39" spans="1:24" x14ac:dyDescent="0.25">
      <c r="A39" s="47">
        <v>29</v>
      </c>
      <c r="B39" s="43">
        <v>9295317</v>
      </c>
      <c r="C39" s="44">
        <v>3</v>
      </c>
      <c r="D39" s="43" t="s">
        <v>318</v>
      </c>
      <c r="E39" s="44">
        <v>19</v>
      </c>
      <c r="F39" s="44">
        <v>130</v>
      </c>
      <c r="G39" s="44" t="s">
        <v>290</v>
      </c>
      <c r="H39" s="47">
        <v>10</v>
      </c>
      <c r="I39" s="48">
        <v>20</v>
      </c>
      <c r="J39" s="47">
        <v>4</v>
      </c>
      <c r="K39" s="48">
        <v>4</v>
      </c>
      <c r="L39" s="47">
        <v>0</v>
      </c>
      <c r="M39" s="48">
        <f t="shared" si="0"/>
        <v>0</v>
      </c>
      <c r="N39" s="47">
        <v>0</v>
      </c>
      <c r="O39" s="48">
        <f t="shared" si="1"/>
        <v>0</v>
      </c>
      <c r="P39" s="47">
        <v>24</v>
      </c>
      <c r="Q39" s="49">
        <f t="shared" si="3"/>
        <v>9.6000000000000014</v>
      </c>
      <c r="R39" s="47">
        <v>67</v>
      </c>
      <c r="S39" s="47">
        <v>60</v>
      </c>
      <c r="T39" s="49">
        <v>18</v>
      </c>
      <c r="U39" s="47">
        <v>54</v>
      </c>
      <c r="V39" s="47">
        <v>70</v>
      </c>
      <c r="W39" s="48">
        <v>21</v>
      </c>
      <c r="X39" s="50">
        <v>48.6</v>
      </c>
    </row>
    <row r="40" spans="1:24" x14ac:dyDescent="0.25">
      <c r="A40" s="47">
        <v>30</v>
      </c>
      <c r="B40" s="43">
        <v>12419256</v>
      </c>
      <c r="C40" s="44">
        <v>0</v>
      </c>
      <c r="D40" s="43" t="s">
        <v>319</v>
      </c>
      <c r="E40" s="44">
        <v>19</v>
      </c>
      <c r="F40" s="44">
        <v>130</v>
      </c>
      <c r="G40" s="44" t="s">
        <v>290</v>
      </c>
      <c r="H40" s="47">
        <v>10</v>
      </c>
      <c r="I40" s="48">
        <v>20</v>
      </c>
      <c r="J40" s="47">
        <v>4</v>
      </c>
      <c r="K40" s="48">
        <v>4</v>
      </c>
      <c r="L40" s="47">
        <v>0</v>
      </c>
      <c r="M40" s="48">
        <f t="shared" si="0"/>
        <v>0</v>
      </c>
      <c r="N40" s="47">
        <v>0</v>
      </c>
      <c r="O40" s="48">
        <f t="shared" si="1"/>
        <v>0</v>
      </c>
      <c r="P40" s="47">
        <v>24</v>
      </c>
      <c r="Q40" s="49">
        <f t="shared" si="3"/>
        <v>9.6000000000000014</v>
      </c>
      <c r="R40" s="47">
        <v>70</v>
      </c>
      <c r="S40" s="47">
        <v>70</v>
      </c>
      <c r="T40" s="49">
        <v>21</v>
      </c>
      <c r="U40" s="47">
        <v>27</v>
      </c>
      <c r="V40" s="47">
        <v>30</v>
      </c>
      <c r="W40" s="48">
        <v>9</v>
      </c>
      <c r="X40" s="50">
        <v>39.6</v>
      </c>
    </row>
    <row r="41" spans="1:24" x14ac:dyDescent="0.25">
      <c r="A41" s="47">
        <v>31</v>
      </c>
      <c r="B41" s="43">
        <v>10934529</v>
      </c>
      <c r="C41" s="44">
        <v>6</v>
      </c>
      <c r="D41" s="43" t="s">
        <v>306</v>
      </c>
      <c r="E41" s="44">
        <v>18</v>
      </c>
      <c r="F41" s="44">
        <v>130</v>
      </c>
      <c r="G41" s="44" t="s">
        <v>290</v>
      </c>
      <c r="H41" s="47">
        <v>10</v>
      </c>
      <c r="I41" s="48">
        <v>20</v>
      </c>
      <c r="J41" s="47">
        <v>0</v>
      </c>
      <c r="K41" s="48">
        <v>0</v>
      </c>
      <c r="L41" s="47">
        <v>0</v>
      </c>
      <c r="M41" s="48">
        <f t="shared" si="0"/>
        <v>0</v>
      </c>
      <c r="N41" s="47">
        <v>0</v>
      </c>
      <c r="O41" s="48">
        <f t="shared" si="1"/>
        <v>0</v>
      </c>
      <c r="P41" s="47">
        <v>20</v>
      </c>
      <c r="Q41" s="49">
        <f t="shared" si="3"/>
        <v>8</v>
      </c>
      <c r="R41" s="47">
        <v>70</v>
      </c>
      <c r="S41" s="47">
        <v>70</v>
      </c>
      <c r="T41" s="49">
        <v>21</v>
      </c>
      <c r="U41" s="47">
        <v>92</v>
      </c>
      <c r="V41" s="47">
        <v>70</v>
      </c>
      <c r="W41" s="48">
        <v>21</v>
      </c>
      <c r="X41" s="50">
        <v>50</v>
      </c>
    </row>
    <row r="42" spans="1:24" x14ac:dyDescent="0.25">
      <c r="A42" s="47">
        <v>32</v>
      </c>
      <c r="B42" s="43">
        <v>11162016</v>
      </c>
      <c r="C42" s="44">
        <v>4</v>
      </c>
      <c r="D42" s="43" t="s">
        <v>320</v>
      </c>
      <c r="E42" s="44">
        <v>19</v>
      </c>
      <c r="F42" s="44">
        <v>130</v>
      </c>
      <c r="G42" s="44" t="s">
        <v>290</v>
      </c>
      <c r="H42" s="47">
        <v>10</v>
      </c>
      <c r="I42" s="48">
        <v>20</v>
      </c>
      <c r="J42" s="47">
        <v>1</v>
      </c>
      <c r="K42" s="48">
        <v>1</v>
      </c>
      <c r="L42" s="47">
        <v>0</v>
      </c>
      <c r="M42" s="48">
        <f t="shared" si="0"/>
        <v>0</v>
      </c>
      <c r="N42" s="47">
        <v>0</v>
      </c>
      <c r="O42" s="48">
        <f t="shared" si="1"/>
        <v>0</v>
      </c>
      <c r="P42" s="47">
        <v>21</v>
      </c>
      <c r="Q42" s="49">
        <f t="shared" si="3"/>
        <v>8.4</v>
      </c>
      <c r="R42" s="47">
        <v>70</v>
      </c>
      <c r="S42" s="47">
        <v>70</v>
      </c>
      <c r="T42" s="49">
        <v>21</v>
      </c>
      <c r="U42" s="47">
        <v>72</v>
      </c>
      <c r="V42" s="47">
        <v>70</v>
      </c>
      <c r="W42" s="48">
        <v>21</v>
      </c>
      <c r="X42" s="50">
        <v>50.4</v>
      </c>
    </row>
    <row r="43" spans="1:24" x14ac:dyDescent="0.25">
      <c r="A43" s="47">
        <v>33</v>
      </c>
      <c r="B43" s="43">
        <v>12438937</v>
      </c>
      <c r="C43" s="44">
        <v>2</v>
      </c>
      <c r="D43" s="43" t="s">
        <v>321</v>
      </c>
      <c r="E43" s="44">
        <v>19</v>
      </c>
      <c r="F43" s="44">
        <v>130</v>
      </c>
      <c r="G43" s="44" t="s">
        <v>290</v>
      </c>
      <c r="H43" s="47">
        <v>13</v>
      </c>
      <c r="I43" s="48">
        <v>26</v>
      </c>
      <c r="J43" s="47">
        <v>0</v>
      </c>
      <c r="K43" s="48">
        <v>0</v>
      </c>
      <c r="L43" s="47">
        <v>0</v>
      </c>
      <c r="M43" s="48">
        <f t="shared" si="0"/>
        <v>0</v>
      </c>
      <c r="N43" s="47">
        <v>0</v>
      </c>
      <c r="O43" s="48">
        <f t="shared" si="1"/>
        <v>0</v>
      </c>
      <c r="P43" s="47">
        <v>26</v>
      </c>
      <c r="Q43" s="49">
        <f t="shared" si="3"/>
        <v>10.4</v>
      </c>
      <c r="R43" s="47">
        <v>70</v>
      </c>
      <c r="S43" s="47">
        <v>70</v>
      </c>
      <c r="T43" s="49">
        <v>21</v>
      </c>
      <c r="U43" s="47">
        <v>40</v>
      </c>
      <c r="V43" s="47">
        <v>60</v>
      </c>
      <c r="W43" s="48">
        <v>18</v>
      </c>
      <c r="X43" s="50">
        <v>49.4</v>
      </c>
    </row>
    <row r="44" spans="1:24" x14ac:dyDescent="0.25">
      <c r="A44" s="47">
        <v>34</v>
      </c>
      <c r="B44" s="43">
        <v>13008974</v>
      </c>
      <c r="C44" s="44">
        <v>7</v>
      </c>
      <c r="D44" s="43" t="s">
        <v>322</v>
      </c>
      <c r="E44" s="44">
        <v>19</v>
      </c>
      <c r="F44" s="44">
        <v>130</v>
      </c>
      <c r="G44" s="44" t="s">
        <v>290</v>
      </c>
      <c r="H44" s="47">
        <v>10</v>
      </c>
      <c r="I44" s="48">
        <v>20</v>
      </c>
      <c r="J44" s="47">
        <v>0</v>
      </c>
      <c r="K44" s="48">
        <v>0</v>
      </c>
      <c r="L44" s="47">
        <v>0</v>
      </c>
      <c r="M44" s="48">
        <f t="shared" si="0"/>
        <v>0</v>
      </c>
      <c r="N44" s="47">
        <v>0</v>
      </c>
      <c r="O44" s="48">
        <f t="shared" si="1"/>
        <v>0</v>
      </c>
      <c r="P44" s="47">
        <v>20</v>
      </c>
      <c r="Q44" s="49">
        <f t="shared" si="3"/>
        <v>8</v>
      </c>
      <c r="R44" s="47">
        <v>70</v>
      </c>
      <c r="S44" s="47">
        <v>70</v>
      </c>
      <c r="T44" s="49">
        <v>21</v>
      </c>
      <c r="U44" s="47">
        <v>45</v>
      </c>
      <c r="V44" s="47">
        <v>70</v>
      </c>
      <c r="W44" s="48">
        <v>21</v>
      </c>
      <c r="X44" s="50">
        <v>50</v>
      </c>
    </row>
    <row r="45" spans="1:24" x14ac:dyDescent="0.25">
      <c r="A45" s="47">
        <v>35</v>
      </c>
      <c r="B45" s="43">
        <v>10007201</v>
      </c>
      <c r="C45" s="44">
        <v>7</v>
      </c>
      <c r="D45" s="43" t="s">
        <v>323</v>
      </c>
      <c r="E45" s="44">
        <v>20</v>
      </c>
      <c r="F45" s="44">
        <v>130</v>
      </c>
      <c r="G45" s="44" t="s">
        <v>290</v>
      </c>
      <c r="H45" s="47">
        <v>4</v>
      </c>
      <c r="I45" s="48">
        <v>8</v>
      </c>
      <c r="J45" s="47">
        <v>4</v>
      </c>
      <c r="K45" s="48">
        <v>4</v>
      </c>
      <c r="L45" s="47">
        <v>0</v>
      </c>
      <c r="M45" s="48">
        <f t="shared" si="0"/>
        <v>0</v>
      </c>
      <c r="N45" s="47">
        <v>0</v>
      </c>
      <c r="O45" s="48">
        <f t="shared" si="1"/>
        <v>0</v>
      </c>
      <c r="P45" s="47">
        <v>12</v>
      </c>
      <c r="Q45" s="49">
        <f t="shared" si="3"/>
        <v>4.8000000000000007</v>
      </c>
      <c r="R45" s="47">
        <v>70</v>
      </c>
      <c r="S45" s="47">
        <v>70</v>
      </c>
      <c r="T45" s="49">
        <v>21</v>
      </c>
      <c r="U45" s="47">
        <v>4</v>
      </c>
      <c r="V45" s="47">
        <v>0</v>
      </c>
      <c r="W45" s="48">
        <v>0</v>
      </c>
      <c r="X45" s="50">
        <v>25.8</v>
      </c>
    </row>
    <row r="46" spans="1:24" x14ac:dyDescent="0.25">
      <c r="A46" s="47">
        <v>36</v>
      </c>
      <c r="B46" s="43">
        <v>14513182</v>
      </c>
      <c r="C46" s="44">
        <v>0</v>
      </c>
      <c r="D46" s="43" t="s">
        <v>324</v>
      </c>
      <c r="E46" s="44">
        <v>20</v>
      </c>
      <c r="F46" s="44">
        <v>130</v>
      </c>
      <c r="G46" s="44" t="s">
        <v>290</v>
      </c>
      <c r="H46" s="47">
        <v>4</v>
      </c>
      <c r="I46" s="48">
        <v>8</v>
      </c>
      <c r="J46" s="47">
        <v>4</v>
      </c>
      <c r="K46" s="48">
        <v>4</v>
      </c>
      <c r="L46" s="47">
        <v>0</v>
      </c>
      <c r="M46" s="48">
        <f t="shared" si="0"/>
        <v>0</v>
      </c>
      <c r="N46" s="47">
        <v>0</v>
      </c>
      <c r="O46" s="48">
        <f t="shared" si="1"/>
        <v>0</v>
      </c>
      <c r="P46" s="47">
        <v>12</v>
      </c>
      <c r="Q46" s="49">
        <f t="shared" si="3"/>
        <v>4.8000000000000007</v>
      </c>
      <c r="R46" s="47">
        <v>70</v>
      </c>
      <c r="S46" s="47">
        <v>70</v>
      </c>
      <c r="T46" s="49">
        <v>21</v>
      </c>
      <c r="U46" s="47">
        <v>0</v>
      </c>
      <c r="V46" s="47">
        <v>0</v>
      </c>
      <c r="W46" s="48">
        <v>0</v>
      </c>
      <c r="X46" s="50">
        <v>25.8</v>
      </c>
    </row>
    <row r="47" spans="1:24" x14ac:dyDescent="0.25">
      <c r="A47" s="47">
        <v>37</v>
      </c>
      <c r="B47" s="43">
        <v>13215631</v>
      </c>
      <c r="C47" s="44" t="s">
        <v>57</v>
      </c>
      <c r="D47" s="43" t="s">
        <v>325</v>
      </c>
      <c r="E47" s="44">
        <v>20</v>
      </c>
      <c r="F47" s="44">
        <v>130</v>
      </c>
      <c r="G47" s="44" t="s">
        <v>290</v>
      </c>
      <c r="H47" s="47">
        <v>4</v>
      </c>
      <c r="I47" s="48">
        <v>8</v>
      </c>
      <c r="J47" s="47">
        <v>4</v>
      </c>
      <c r="K47" s="48">
        <v>4</v>
      </c>
      <c r="L47" s="47">
        <v>0</v>
      </c>
      <c r="M47" s="48">
        <f t="shared" si="0"/>
        <v>0</v>
      </c>
      <c r="N47" s="47">
        <v>0</v>
      </c>
      <c r="O47" s="48">
        <f t="shared" si="1"/>
        <v>0</v>
      </c>
      <c r="P47" s="47">
        <v>12</v>
      </c>
      <c r="Q47" s="49">
        <f t="shared" si="3"/>
        <v>4.8000000000000007</v>
      </c>
      <c r="R47" s="47">
        <v>70</v>
      </c>
      <c r="S47" s="47">
        <v>70</v>
      </c>
      <c r="T47" s="49">
        <v>21</v>
      </c>
      <c r="U47" s="47">
        <v>54</v>
      </c>
      <c r="V47" s="47">
        <v>70</v>
      </c>
      <c r="W47" s="48">
        <v>21</v>
      </c>
      <c r="X47" s="50">
        <v>46.8</v>
      </c>
    </row>
    <row r="48" spans="1:24" x14ac:dyDescent="0.25">
      <c r="A48" s="47">
        <v>38</v>
      </c>
      <c r="B48" s="43">
        <v>13215389</v>
      </c>
      <c r="C48" s="44">
        <v>2</v>
      </c>
      <c r="D48" s="43" t="s">
        <v>326</v>
      </c>
      <c r="E48" s="44">
        <v>20</v>
      </c>
      <c r="F48" s="44">
        <v>130</v>
      </c>
      <c r="G48" s="44" t="s">
        <v>290</v>
      </c>
      <c r="H48" s="47">
        <v>4</v>
      </c>
      <c r="I48" s="48">
        <v>8</v>
      </c>
      <c r="J48" s="47">
        <v>4</v>
      </c>
      <c r="K48" s="48">
        <v>4</v>
      </c>
      <c r="L48" s="47">
        <v>0</v>
      </c>
      <c r="M48" s="48">
        <f t="shared" si="0"/>
        <v>0</v>
      </c>
      <c r="N48" s="47">
        <v>0</v>
      </c>
      <c r="O48" s="48">
        <f t="shared" si="1"/>
        <v>0</v>
      </c>
      <c r="P48" s="47">
        <v>12</v>
      </c>
      <c r="Q48" s="49">
        <f t="shared" si="3"/>
        <v>4.8000000000000007</v>
      </c>
      <c r="R48" s="47">
        <v>70</v>
      </c>
      <c r="S48" s="47">
        <v>70</v>
      </c>
      <c r="T48" s="49">
        <v>21</v>
      </c>
      <c r="U48" s="47">
        <v>126</v>
      </c>
      <c r="V48" s="47">
        <v>70</v>
      </c>
      <c r="W48" s="48">
        <v>21</v>
      </c>
      <c r="X48" s="50">
        <v>46.8</v>
      </c>
    </row>
    <row r="49" spans="1:24" x14ac:dyDescent="0.25">
      <c r="A49" s="47">
        <v>39</v>
      </c>
      <c r="B49" s="43">
        <v>10227200</v>
      </c>
      <c r="C49" s="44">
        <v>5</v>
      </c>
      <c r="D49" s="43" t="s">
        <v>327</v>
      </c>
      <c r="E49" s="44">
        <v>20</v>
      </c>
      <c r="F49" s="44">
        <v>130</v>
      </c>
      <c r="G49" s="44" t="s">
        <v>290</v>
      </c>
      <c r="H49" s="47">
        <v>4</v>
      </c>
      <c r="I49" s="48">
        <v>8</v>
      </c>
      <c r="J49" s="47">
        <v>4</v>
      </c>
      <c r="K49" s="48">
        <v>4</v>
      </c>
      <c r="L49" s="47">
        <v>0</v>
      </c>
      <c r="M49" s="48">
        <f t="shared" si="0"/>
        <v>0</v>
      </c>
      <c r="N49" s="47">
        <v>0</v>
      </c>
      <c r="O49" s="48">
        <f t="shared" si="1"/>
        <v>0</v>
      </c>
      <c r="P49" s="47">
        <v>12</v>
      </c>
      <c r="Q49" s="49">
        <f t="shared" si="3"/>
        <v>4.8000000000000007</v>
      </c>
      <c r="R49" s="47">
        <v>70</v>
      </c>
      <c r="S49" s="47">
        <v>70</v>
      </c>
      <c r="T49" s="49">
        <v>21</v>
      </c>
      <c r="U49" s="47">
        <v>29</v>
      </c>
      <c r="V49" s="47">
        <v>30</v>
      </c>
      <c r="W49" s="48">
        <v>9</v>
      </c>
      <c r="X49" s="50">
        <v>34.799999999999997</v>
      </c>
    </row>
    <row r="50" spans="1:24" x14ac:dyDescent="0.25">
      <c r="A50" s="47">
        <v>40</v>
      </c>
      <c r="B50" s="43">
        <v>9526452</v>
      </c>
      <c r="C50" s="44">
        <v>2</v>
      </c>
      <c r="D50" s="43" t="s">
        <v>328</v>
      </c>
      <c r="E50" s="44">
        <v>20</v>
      </c>
      <c r="F50" s="44">
        <v>130</v>
      </c>
      <c r="G50" s="44" t="s">
        <v>290</v>
      </c>
      <c r="H50" s="47">
        <v>4</v>
      </c>
      <c r="I50" s="48">
        <v>8</v>
      </c>
      <c r="J50" s="47">
        <v>4</v>
      </c>
      <c r="K50" s="48">
        <v>4</v>
      </c>
      <c r="L50" s="47">
        <v>0</v>
      </c>
      <c r="M50" s="48">
        <f t="shared" si="0"/>
        <v>0</v>
      </c>
      <c r="N50" s="47">
        <v>0</v>
      </c>
      <c r="O50" s="48">
        <f t="shared" si="1"/>
        <v>0</v>
      </c>
      <c r="P50" s="47">
        <v>12</v>
      </c>
      <c r="Q50" s="49">
        <f t="shared" si="3"/>
        <v>4.8000000000000007</v>
      </c>
      <c r="R50" s="47">
        <v>70</v>
      </c>
      <c r="S50" s="47">
        <v>70</v>
      </c>
      <c r="T50" s="49">
        <v>21</v>
      </c>
      <c r="U50" s="47">
        <v>27</v>
      </c>
      <c r="V50" s="47">
        <v>30</v>
      </c>
      <c r="W50" s="48">
        <v>9</v>
      </c>
      <c r="X50" s="50">
        <v>34.799999999999997</v>
      </c>
    </row>
    <row r="51" spans="1:24" x14ac:dyDescent="0.25">
      <c r="A51" s="47">
        <v>41</v>
      </c>
      <c r="B51" s="43">
        <v>10796662</v>
      </c>
      <c r="C51" s="44">
        <v>5</v>
      </c>
      <c r="D51" s="43" t="s">
        <v>329</v>
      </c>
      <c r="E51" s="44">
        <v>20</v>
      </c>
      <c r="F51" s="44">
        <v>130</v>
      </c>
      <c r="G51" s="44" t="s">
        <v>290</v>
      </c>
      <c r="H51" s="47">
        <v>4</v>
      </c>
      <c r="I51" s="48">
        <v>8</v>
      </c>
      <c r="J51" s="47">
        <v>4</v>
      </c>
      <c r="K51" s="48">
        <v>4</v>
      </c>
      <c r="L51" s="47">
        <v>0</v>
      </c>
      <c r="M51" s="48">
        <f t="shared" si="0"/>
        <v>0</v>
      </c>
      <c r="N51" s="47">
        <v>0</v>
      </c>
      <c r="O51" s="48">
        <f t="shared" si="1"/>
        <v>0</v>
      </c>
      <c r="P51" s="47">
        <v>12</v>
      </c>
      <c r="Q51" s="49">
        <f t="shared" si="3"/>
        <v>4.8000000000000007</v>
      </c>
      <c r="R51" s="47">
        <v>70</v>
      </c>
      <c r="S51" s="47">
        <v>70</v>
      </c>
      <c r="T51" s="49">
        <v>21</v>
      </c>
      <c r="U51" s="47">
        <v>126</v>
      </c>
      <c r="V51" s="47">
        <v>70</v>
      </c>
      <c r="W51" s="48">
        <v>21</v>
      </c>
      <c r="X51" s="50">
        <v>46.8</v>
      </c>
    </row>
    <row r="52" spans="1:24" x14ac:dyDescent="0.25">
      <c r="A52" s="47">
        <v>42</v>
      </c>
      <c r="B52" s="43">
        <v>11947954</v>
      </c>
      <c r="C52" s="44">
        <v>1</v>
      </c>
      <c r="D52" s="43" t="s">
        <v>330</v>
      </c>
      <c r="E52" s="44">
        <v>20</v>
      </c>
      <c r="F52" s="44">
        <v>130</v>
      </c>
      <c r="G52" s="44" t="s">
        <v>290</v>
      </c>
      <c r="H52" s="47">
        <v>4</v>
      </c>
      <c r="I52" s="48">
        <v>8</v>
      </c>
      <c r="J52" s="47">
        <v>4</v>
      </c>
      <c r="K52" s="48">
        <v>4</v>
      </c>
      <c r="L52" s="47">
        <v>0</v>
      </c>
      <c r="M52" s="48">
        <f t="shared" si="0"/>
        <v>0</v>
      </c>
      <c r="N52" s="47">
        <v>0</v>
      </c>
      <c r="O52" s="48">
        <f t="shared" si="1"/>
        <v>0</v>
      </c>
      <c r="P52" s="47">
        <v>12</v>
      </c>
      <c r="Q52" s="49">
        <f t="shared" si="3"/>
        <v>4.8000000000000007</v>
      </c>
      <c r="R52" s="47">
        <v>70</v>
      </c>
      <c r="S52" s="47">
        <v>70</v>
      </c>
      <c r="T52" s="49">
        <v>21</v>
      </c>
      <c r="U52" s="47">
        <v>0</v>
      </c>
      <c r="V52" s="47">
        <v>0</v>
      </c>
      <c r="W52" s="48">
        <v>0</v>
      </c>
      <c r="X52" s="50">
        <v>25.8</v>
      </c>
    </row>
    <row r="53" spans="1:24" x14ac:dyDescent="0.25">
      <c r="A53" s="47">
        <v>43</v>
      </c>
      <c r="B53" s="43">
        <v>12837169</v>
      </c>
      <c r="C53" s="44">
        <v>9</v>
      </c>
      <c r="D53" s="43" t="s">
        <v>331</v>
      </c>
      <c r="E53" s="44">
        <v>20</v>
      </c>
      <c r="F53" s="44">
        <v>130</v>
      </c>
      <c r="G53" s="44" t="s">
        <v>290</v>
      </c>
      <c r="H53" s="47">
        <v>4</v>
      </c>
      <c r="I53" s="48">
        <v>8</v>
      </c>
      <c r="J53" s="47">
        <v>4</v>
      </c>
      <c r="K53" s="48">
        <v>4</v>
      </c>
      <c r="L53" s="47">
        <v>0</v>
      </c>
      <c r="M53" s="48">
        <f t="shared" si="0"/>
        <v>0</v>
      </c>
      <c r="N53" s="47">
        <v>0</v>
      </c>
      <c r="O53" s="48">
        <f t="shared" si="1"/>
        <v>0</v>
      </c>
      <c r="P53" s="47">
        <v>12</v>
      </c>
      <c r="Q53" s="49">
        <f t="shared" si="3"/>
        <v>4.8000000000000007</v>
      </c>
      <c r="R53" s="47">
        <v>70</v>
      </c>
      <c r="S53" s="47">
        <v>70</v>
      </c>
      <c r="T53" s="49">
        <v>21</v>
      </c>
      <c r="U53" s="47">
        <v>44</v>
      </c>
      <c r="V53" s="47">
        <v>60</v>
      </c>
      <c r="W53" s="48">
        <v>18</v>
      </c>
      <c r="X53" s="50">
        <v>43.8</v>
      </c>
    </row>
    <row r="54" spans="1:24" x14ac:dyDescent="0.25">
      <c r="A54" s="47">
        <v>44</v>
      </c>
      <c r="B54" s="43">
        <v>12717573</v>
      </c>
      <c r="C54" s="44" t="s">
        <v>57</v>
      </c>
      <c r="D54" s="43" t="s">
        <v>332</v>
      </c>
      <c r="E54" s="44">
        <v>20</v>
      </c>
      <c r="F54" s="44">
        <v>130</v>
      </c>
      <c r="G54" s="44" t="s">
        <v>290</v>
      </c>
      <c r="H54" s="47">
        <v>4</v>
      </c>
      <c r="I54" s="48">
        <v>8</v>
      </c>
      <c r="J54" s="47">
        <v>4</v>
      </c>
      <c r="K54" s="48">
        <v>4</v>
      </c>
      <c r="L54" s="47">
        <v>0</v>
      </c>
      <c r="M54" s="48">
        <f t="shared" si="0"/>
        <v>0</v>
      </c>
      <c r="N54" s="47">
        <v>0</v>
      </c>
      <c r="O54" s="48">
        <f t="shared" si="1"/>
        <v>0</v>
      </c>
      <c r="P54" s="47">
        <v>12</v>
      </c>
      <c r="Q54" s="49">
        <f t="shared" si="3"/>
        <v>4.8000000000000007</v>
      </c>
      <c r="R54" s="47">
        <v>70</v>
      </c>
      <c r="S54" s="47">
        <v>70</v>
      </c>
      <c r="T54" s="49">
        <v>21</v>
      </c>
      <c r="U54" s="47">
        <v>167</v>
      </c>
      <c r="V54" s="47">
        <v>70</v>
      </c>
      <c r="W54" s="48">
        <v>21</v>
      </c>
      <c r="X54" s="50">
        <v>46.8</v>
      </c>
    </row>
    <row r="55" spans="1:24" x14ac:dyDescent="0.25">
      <c r="A55" s="47">
        <v>45</v>
      </c>
      <c r="B55" s="43">
        <v>9446444</v>
      </c>
      <c r="C55" s="44">
        <v>7</v>
      </c>
      <c r="D55" s="43" t="s">
        <v>333</v>
      </c>
      <c r="E55" s="44">
        <v>20</v>
      </c>
      <c r="F55" s="44">
        <v>130</v>
      </c>
      <c r="G55" s="44" t="s">
        <v>290</v>
      </c>
      <c r="H55" s="47">
        <v>4</v>
      </c>
      <c r="I55" s="48">
        <v>8</v>
      </c>
      <c r="J55" s="47">
        <v>2</v>
      </c>
      <c r="K55" s="48">
        <v>2</v>
      </c>
      <c r="L55" s="47">
        <v>0</v>
      </c>
      <c r="M55" s="48">
        <f t="shared" si="0"/>
        <v>0</v>
      </c>
      <c r="N55" s="47">
        <v>0</v>
      </c>
      <c r="O55" s="48">
        <f t="shared" si="1"/>
        <v>0</v>
      </c>
      <c r="P55" s="47">
        <v>10</v>
      </c>
      <c r="Q55" s="49">
        <f t="shared" si="3"/>
        <v>4</v>
      </c>
      <c r="R55" s="47">
        <v>70</v>
      </c>
      <c r="S55" s="47">
        <v>70</v>
      </c>
      <c r="T55" s="49">
        <v>21</v>
      </c>
      <c r="U55" s="47">
        <v>85</v>
      </c>
      <c r="V55" s="47">
        <v>70</v>
      </c>
      <c r="W55" s="48">
        <v>21</v>
      </c>
      <c r="X55" s="50">
        <v>46</v>
      </c>
    </row>
    <row r="56" spans="1:24" x14ac:dyDescent="0.25">
      <c r="A56" s="47">
        <v>46</v>
      </c>
      <c r="B56" s="43">
        <v>9296417</v>
      </c>
      <c r="C56" s="44">
        <v>5</v>
      </c>
      <c r="D56" s="43" t="s">
        <v>334</v>
      </c>
      <c r="E56" s="44">
        <v>20</v>
      </c>
      <c r="F56" s="44">
        <v>130</v>
      </c>
      <c r="G56" s="44" t="s">
        <v>290</v>
      </c>
      <c r="H56" s="47">
        <v>4</v>
      </c>
      <c r="I56" s="48">
        <v>8</v>
      </c>
      <c r="J56" s="47">
        <v>2</v>
      </c>
      <c r="K56" s="48">
        <v>2</v>
      </c>
      <c r="L56" s="47">
        <v>0</v>
      </c>
      <c r="M56" s="48">
        <f t="shared" si="0"/>
        <v>0</v>
      </c>
      <c r="N56" s="47">
        <v>0</v>
      </c>
      <c r="O56" s="48">
        <f t="shared" si="1"/>
        <v>0</v>
      </c>
      <c r="P56" s="47">
        <v>10</v>
      </c>
      <c r="Q56" s="49">
        <f t="shared" si="3"/>
        <v>4</v>
      </c>
      <c r="R56" s="47">
        <v>70</v>
      </c>
      <c r="S56" s="47">
        <v>70</v>
      </c>
      <c r="T56" s="49">
        <v>21</v>
      </c>
      <c r="U56" s="47">
        <v>112</v>
      </c>
      <c r="V56" s="47">
        <v>70</v>
      </c>
      <c r="W56" s="48">
        <v>21</v>
      </c>
      <c r="X56" s="50">
        <v>46</v>
      </c>
    </row>
    <row r="57" spans="1:24" x14ac:dyDescent="0.25">
      <c r="A57" s="47">
        <v>47</v>
      </c>
      <c r="B57" s="43">
        <v>10906755</v>
      </c>
      <c r="C57" s="44">
        <v>5</v>
      </c>
      <c r="D57" s="43" t="s">
        <v>335</v>
      </c>
      <c r="E57" s="44">
        <v>20</v>
      </c>
      <c r="F57" s="44">
        <v>130</v>
      </c>
      <c r="G57" s="44" t="s">
        <v>290</v>
      </c>
      <c r="H57" s="47">
        <v>4</v>
      </c>
      <c r="I57" s="48">
        <v>8</v>
      </c>
      <c r="J57" s="47">
        <v>1</v>
      </c>
      <c r="K57" s="48">
        <v>1</v>
      </c>
      <c r="L57" s="47">
        <v>0</v>
      </c>
      <c r="M57" s="48">
        <f t="shared" si="0"/>
        <v>0</v>
      </c>
      <c r="N57" s="47">
        <v>0</v>
      </c>
      <c r="O57" s="48">
        <f t="shared" si="1"/>
        <v>0</v>
      </c>
      <c r="P57" s="47">
        <v>9</v>
      </c>
      <c r="Q57" s="49">
        <f t="shared" si="3"/>
        <v>3.6</v>
      </c>
      <c r="R57" s="47">
        <v>70</v>
      </c>
      <c r="S57" s="47">
        <v>70</v>
      </c>
      <c r="T57" s="49">
        <v>21</v>
      </c>
      <c r="U57" s="47">
        <v>251</v>
      </c>
      <c r="V57" s="47">
        <v>70</v>
      </c>
      <c r="W57" s="48">
        <v>21</v>
      </c>
      <c r="X57" s="50">
        <v>45.6</v>
      </c>
    </row>
    <row r="58" spans="1:24" x14ac:dyDescent="0.25">
      <c r="A58" s="47">
        <v>48</v>
      </c>
      <c r="B58" s="43">
        <v>10094595</v>
      </c>
      <c r="C58" s="44">
        <v>9</v>
      </c>
      <c r="D58" s="43" t="s">
        <v>336</v>
      </c>
      <c r="E58" s="44">
        <v>20</v>
      </c>
      <c r="F58" s="44">
        <v>130</v>
      </c>
      <c r="G58" s="44" t="s">
        <v>290</v>
      </c>
      <c r="H58" s="47">
        <v>4</v>
      </c>
      <c r="I58" s="48">
        <v>8</v>
      </c>
      <c r="J58" s="47">
        <v>1</v>
      </c>
      <c r="K58" s="48">
        <v>1</v>
      </c>
      <c r="L58" s="47">
        <v>0</v>
      </c>
      <c r="M58" s="48">
        <f t="shared" si="0"/>
        <v>0</v>
      </c>
      <c r="N58" s="47">
        <v>0</v>
      </c>
      <c r="O58" s="48">
        <f t="shared" si="1"/>
        <v>0</v>
      </c>
      <c r="P58" s="47">
        <v>9</v>
      </c>
      <c r="Q58" s="49">
        <f t="shared" si="3"/>
        <v>3.6</v>
      </c>
      <c r="R58" s="47">
        <v>70</v>
      </c>
      <c r="S58" s="47">
        <v>70</v>
      </c>
      <c r="T58" s="49">
        <v>21</v>
      </c>
      <c r="U58" s="47">
        <v>79</v>
      </c>
      <c r="V58" s="47">
        <v>70</v>
      </c>
      <c r="W58" s="48">
        <v>21</v>
      </c>
      <c r="X58" s="50">
        <v>45.6</v>
      </c>
    </row>
    <row r="59" spans="1:24" x14ac:dyDescent="0.25">
      <c r="A59" s="47">
        <v>49</v>
      </c>
      <c r="B59" s="43">
        <v>14589259</v>
      </c>
      <c r="C59" s="44">
        <v>7</v>
      </c>
      <c r="D59" s="43" t="s">
        <v>337</v>
      </c>
      <c r="E59" s="44">
        <v>20</v>
      </c>
      <c r="F59" s="44">
        <v>130</v>
      </c>
      <c r="G59" s="44" t="s">
        <v>290</v>
      </c>
      <c r="H59" s="47">
        <v>4</v>
      </c>
      <c r="I59" s="48">
        <v>8</v>
      </c>
      <c r="J59" s="47">
        <v>0</v>
      </c>
      <c r="K59" s="48">
        <v>0</v>
      </c>
      <c r="L59" s="47">
        <v>0</v>
      </c>
      <c r="M59" s="48">
        <f t="shared" si="0"/>
        <v>0</v>
      </c>
      <c r="N59" s="47">
        <v>0</v>
      </c>
      <c r="O59" s="48">
        <f t="shared" si="1"/>
        <v>0</v>
      </c>
      <c r="P59" s="47">
        <v>8</v>
      </c>
      <c r="Q59" s="49">
        <f t="shared" si="3"/>
        <v>3.2</v>
      </c>
      <c r="R59" s="47">
        <v>70</v>
      </c>
      <c r="S59" s="47">
        <v>70</v>
      </c>
      <c r="T59" s="49">
        <v>21</v>
      </c>
      <c r="U59" s="47">
        <v>0</v>
      </c>
      <c r="V59" s="47">
        <v>0</v>
      </c>
      <c r="W59" s="48">
        <v>0</v>
      </c>
      <c r="X59" s="50">
        <v>24.2</v>
      </c>
    </row>
    <row r="60" spans="1:24" x14ac:dyDescent="0.25">
      <c r="A60" s="47">
        <v>50</v>
      </c>
      <c r="B60" s="43">
        <v>9676598</v>
      </c>
      <c r="C60" s="44">
        <v>3</v>
      </c>
      <c r="D60" s="43" t="s">
        <v>338</v>
      </c>
      <c r="E60" s="44">
        <v>20</v>
      </c>
      <c r="F60" s="44">
        <v>130</v>
      </c>
      <c r="G60" s="44" t="s">
        <v>290</v>
      </c>
      <c r="H60" s="47">
        <v>4</v>
      </c>
      <c r="I60" s="48">
        <v>8</v>
      </c>
      <c r="J60" s="47">
        <v>0</v>
      </c>
      <c r="K60" s="48">
        <v>0</v>
      </c>
      <c r="L60" s="47">
        <v>0</v>
      </c>
      <c r="M60" s="48">
        <f t="shared" si="0"/>
        <v>0</v>
      </c>
      <c r="N60" s="47">
        <v>0</v>
      </c>
      <c r="O60" s="48">
        <f t="shared" si="1"/>
        <v>0</v>
      </c>
      <c r="P60" s="47">
        <v>8</v>
      </c>
      <c r="Q60" s="49">
        <f t="shared" si="3"/>
        <v>3.2</v>
      </c>
      <c r="R60" s="47">
        <v>70</v>
      </c>
      <c r="S60" s="47">
        <v>70</v>
      </c>
      <c r="T60" s="49">
        <v>21</v>
      </c>
      <c r="U60" s="47">
        <v>97</v>
      </c>
      <c r="V60" s="47">
        <v>70</v>
      </c>
      <c r="W60" s="48">
        <v>21</v>
      </c>
      <c r="X60" s="50">
        <v>45.2</v>
      </c>
    </row>
    <row r="61" spans="1:24" x14ac:dyDescent="0.25">
      <c r="A61" s="47">
        <v>51</v>
      </c>
      <c r="B61" s="43">
        <v>8924633</v>
      </c>
      <c r="C61" s="44">
        <v>4</v>
      </c>
      <c r="D61" s="43" t="s">
        <v>339</v>
      </c>
      <c r="E61" s="44">
        <v>20</v>
      </c>
      <c r="F61" s="44">
        <v>130</v>
      </c>
      <c r="G61" s="44" t="s">
        <v>290</v>
      </c>
      <c r="H61" s="47">
        <v>4</v>
      </c>
      <c r="I61" s="48">
        <v>8</v>
      </c>
      <c r="J61" s="47">
        <v>0</v>
      </c>
      <c r="K61" s="48">
        <v>0</v>
      </c>
      <c r="L61" s="47">
        <v>0</v>
      </c>
      <c r="M61" s="48">
        <f t="shared" si="0"/>
        <v>0</v>
      </c>
      <c r="N61" s="47">
        <v>0</v>
      </c>
      <c r="O61" s="48">
        <f t="shared" si="1"/>
        <v>0</v>
      </c>
      <c r="P61" s="47">
        <v>8</v>
      </c>
      <c r="Q61" s="49">
        <f t="shared" si="3"/>
        <v>3.2</v>
      </c>
      <c r="R61" s="47">
        <v>70</v>
      </c>
      <c r="S61" s="47">
        <v>70</v>
      </c>
      <c r="T61" s="49">
        <v>21</v>
      </c>
      <c r="U61" s="47">
        <v>20</v>
      </c>
      <c r="V61" s="47">
        <v>20</v>
      </c>
      <c r="W61" s="48">
        <v>6</v>
      </c>
      <c r="X61" s="50">
        <v>30.2</v>
      </c>
    </row>
    <row r="62" spans="1:24" x14ac:dyDescent="0.25">
      <c r="A62" s="47">
        <v>52</v>
      </c>
      <c r="B62" s="43">
        <v>13416204</v>
      </c>
      <c r="C62" s="44" t="s">
        <v>57</v>
      </c>
      <c r="D62" s="43" t="s">
        <v>340</v>
      </c>
      <c r="E62" s="44">
        <v>21</v>
      </c>
      <c r="F62" s="44">
        <v>130</v>
      </c>
      <c r="G62" s="44" t="s">
        <v>290</v>
      </c>
      <c r="H62" s="47">
        <v>4</v>
      </c>
      <c r="I62" s="48">
        <v>8</v>
      </c>
      <c r="J62" s="47">
        <v>2</v>
      </c>
      <c r="K62" s="48">
        <v>2</v>
      </c>
      <c r="L62" s="47">
        <v>0</v>
      </c>
      <c r="M62" s="48">
        <f t="shared" si="0"/>
        <v>0</v>
      </c>
      <c r="N62" s="47">
        <v>0</v>
      </c>
      <c r="O62" s="48">
        <f t="shared" si="1"/>
        <v>0</v>
      </c>
      <c r="P62" s="47">
        <v>10</v>
      </c>
      <c r="Q62" s="49">
        <f t="shared" si="3"/>
        <v>4</v>
      </c>
      <c r="R62" s="47">
        <v>70</v>
      </c>
      <c r="S62" s="47">
        <v>70</v>
      </c>
      <c r="T62" s="49">
        <v>21</v>
      </c>
      <c r="U62" s="47">
        <v>41</v>
      </c>
      <c r="V62" s="47">
        <v>60</v>
      </c>
      <c r="W62" s="48">
        <v>18</v>
      </c>
      <c r="X62" s="50">
        <v>43</v>
      </c>
    </row>
    <row r="63" spans="1:24" x14ac:dyDescent="0.25">
      <c r="A63" s="47">
        <v>53</v>
      </c>
      <c r="B63" s="43">
        <v>9281459</v>
      </c>
      <c r="C63" s="44">
        <v>9</v>
      </c>
      <c r="D63" s="43" t="s">
        <v>341</v>
      </c>
      <c r="E63" s="44">
        <v>21</v>
      </c>
      <c r="F63" s="44">
        <v>130</v>
      </c>
      <c r="G63" s="44" t="s">
        <v>290</v>
      </c>
      <c r="H63" s="47">
        <v>4</v>
      </c>
      <c r="I63" s="48">
        <v>8</v>
      </c>
      <c r="J63" s="47">
        <v>2</v>
      </c>
      <c r="K63" s="48">
        <v>2</v>
      </c>
      <c r="L63" s="47">
        <v>0</v>
      </c>
      <c r="M63" s="48">
        <f t="shared" si="0"/>
        <v>0</v>
      </c>
      <c r="N63" s="47">
        <v>0</v>
      </c>
      <c r="O63" s="48">
        <f t="shared" si="1"/>
        <v>0</v>
      </c>
      <c r="P63" s="47">
        <v>10</v>
      </c>
      <c r="Q63" s="49">
        <f t="shared" si="3"/>
        <v>4</v>
      </c>
      <c r="R63" s="47">
        <v>70</v>
      </c>
      <c r="S63" s="47">
        <v>70</v>
      </c>
      <c r="T63" s="49">
        <v>21</v>
      </c>
      <c r="U63" s="47">
        <v>74</v>
      </c>
      <c r="V63" s="47">
        <v>70</v>
      </c>
      <c r="W63" s="48">
        <v>21</v>
      </c>
      <c r="X63" s="50">
        <v>46</v>
      </c>
    </row>
    <row r="64" spans="1:24" x14ac:dyDescent="0.25">
      <c r="A64" s="47">
        <v>54</v>
      </c>
      <c r="B64" s="43">
        <v>15727089</v>
      </c>
      <c r="C64" s="44">
        <v>3</v>
      </c>
      <c r="D64" s="43" t="s">
        <v>342</v>
      </c>
      <c r="E64" s="44">
        <v>21</v>
      </c>
      <c r="F64" s="44">
        <v>130</v>
      </c>
      <c r="G64" s="44" t="s">
        <v>290</v>
      </c>
      <c r="H64" s="47">
        <v>4</v>
      </c>
      <c r="I64" s="48">
        <v>8</v>
      </c>
      <c r="J64" s="47">
        <v>2</v>
      </c>
      <c r="K64" s="48">
        <v>2</v>
      </c>
      <c r="L64" s="47">
        <v>0</v>
      </c>
      <c r="M64" s="48">
        <f t="shared" si="0"/>
        <v>0</v>
      </c>
      <c r="N64" s="47">
        <v>0</v>
      </c>
      <c r="O64" s="48">
        <f t="shared" si="1"/>
        <v>0</v>
      </c>
      <c r="P64" s="47">
        <v>10</v>
      </c>
      <c r="Q64" s="49">
        <f t="shared" si="3"/>
        <v>4</v>
      </c>
      <c r="R64" s="47">
        <v>70</v>
      </c>
      <c r="S64" s="47">
        <v>70</v>
      </c>
      <c r="T64" s="49">
        <v>21</v>
      </c>
      <c r="U64" s="47">
        <v>173</v>
      </c>
      <c r="V64" s="47">
        <v>70</v>
      </c>
      <c r="W64" s="48">
        <v>21</v>
      </c>
      <c r="X64" s="50">
        <v>46</v>
      </c>
    </row>
    <row r="65" spans="1:24" x14ac:dyDescent="0.25">
      <c r="A65" s="47">
        <v>55</v>
      </c>
      <c r="B65" s="43">
        <v>12438908</v>
      </c>
      <c r="C65" s="44">
        <v>9</v>
      </c>
      <c r="D65" s="43" t="s">
        <v>343</v>
      </c>
      <c r="E65" s="44">
        <v>21</v>
      </c>
      <c r="F65" s="44">
        <v>130</v>
      </c>
      <c r="G65" s="44" t="s">
        <v>290</v>
      </c>
      <c r="H65" s="47">
        <v>4</v>
      </c>
      <c r="I65" s="48">
        <v>8</v>
      </c>
      <c r="J65" s="47">
        <v>2</v>
      </c>
      <c r="K65" s="48">
        <v>2</v>
      </c>
      <c r="L65" s="47">
        <v>0</v>
      </c>
      <c r="M65" s="48">
        <f t="shared" si="0"/>
        <v>0</v>
      </c>
      <c r="N65" s="47">
        <v>0</v>
      </c>
      <c r="O65" s="48">
        <f t="shared" si="1"/>
        <v>0</v>
      </c>
      <c r="P65" s="47">
        <v>10</v>
      </c>
      <c r="Q65" s="49">
        <f t="shared" si="3"/>
        <v>4</v>
      </c>
      <c r="R65" s="47">
        <v>70</v>
      </c>
      <c r="S65" s="47">
        <v>70</v>
      </c>
      <c r="T65" s="49">
        <v>21</v>
      </c>
      <c r="U65" s="47">
        <v>40</v>
      </c>
      <c r="V65" s="47">
        <v>60</v>
      </c>
      <c r="W65" s="48">
        <v>18</v>
      </c>
      <c r="X65" s="50">
        <v>43</v>
      </c>
    </row>
    <row r="66" spans="1:24" x14ac:dyDescent="0.25">
      <c r="A66" s="47">
        <v>56</v>
      </c>
      <c r="B66" s="47">
        <v>10756638</v>
      </c>
      <c r="C66" s="47">
        <v>4</v>
      </c>
      <c r="D66" s="51" t="s">
        <v>344</v>
      </c>
      <c r="E66" s="47">
        <v>21</v>
      </c>
      <c r="F66" s="47">
        <v>130</v>
      </c>
      <c r="G66" s="47" t="s">
        <v>290</v>
      </c>
      <c r="H66" s="47">
        <v>1</v>
      </c>
      <c r="I66" s="47">
        <v>2</v>
      </c>
      <c r="J66" s="47">
        <v>1</v>
      </c>
      <c r="K66" s="47">
        <v>1</v>
      </c>
      <c r="L66" s="47">
        <v>0</v>
      </c>
      <c r="M66" s="47">
        <v>0</v>
      </c>
      <c r="N66" s="47">
        <v>0</v>
      </c>
      <c r="O66" s="47">
        <v>0</v>
      </c>
      <c r="P66" s="47">
        <v>3</v>
      </c>
      <c r="Q66" s="49">
        <f t="shared" si="3"/>
        <v>1.2000000000000002</v>
      </c>
      <c r="R66" s="47">
        <v>70</v>
      </c>
      <c r="S66" s="47">
        <v>70</v>
      </c>
      <c r="T66" s="49">
        <v>21</v>
      </c>
      <c r="U66" s="47">
        <v>45</v>
      </c>
      <c r="V66" s="47">
        <v>70</v>
      </c>
      <c r="W66" s="48">
        <v>21</v>
      </c>
      <c r="X66" s="50">
        <v>43.2</v>
      </c>
    </row>
    <row r="67" spans="1:24" x14ac:dyDescent="0.25">
      <c r="A67" s="47">
        <v>57</v>
      </c>
      <c r="B67" s="110">
        <v>12836657</v>
      </c>
      <c r="C67" s="47">
        <v>1</v>
      </c>
      <c r="D67" s="110" t="s">
        <v>345</v>
      </c>
      <c r="E67" s="47">
        <v>22</v>
      </c>
      <c r="F67" s="47">
        <v>130</v>
      </c>
      <c r="G67" s="47" t="s">
        <v>290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  <c r="P67" s="47">
        <v>0</v>
      </c>
      <c r="Q67" s="49">
        <f t="shared" si="3"/>
        <v>0</v>
      </c>
      <c r="R67" s="47">
        <v>70</v>
      </c>
      <c r="S67" s="47">
        <v>70</v>
      </c>
      <c r="T67" s="49">
        <v>21</v>
      </c>
      <c r="U67" s="47">
        <v>356</v>
      </c>
      <c r="V67" s="47">
        <v>70</v>
      </c>
      <c r="W67" s="48">
        <v>21</v>
      </c>
      <c r="X67" s="50">
        <v>42</v>
      </c>
    </row>
    <row r="68" spans="1:24" x14ac:dyDescent="0.25">
      <c r="A68" s="47">
        <v>58</v>
      </c>
      <c r="B68" s="110">
        <v>14106903</v>
      </c>
      <c r="C68" s="47">
        <v>9</v>
      </c>
      <c r="D68" s="110" t="s">
        <v>346</v>
      </c>
      <c r="E68" s="47">
        <v>22</v>
      </c>
      <c r="F68" s="47">
        <v>130</v>
      </c>
      <c r="G68" s="47" t="s">
        <v>290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v>0</v>
      </c>
      <c r="P68" s="47">
        <v>0</v>
      </c>
      <c r="Q68" s="49">
        <f t="shared" si="3"/>
        <v>0</v>
      </c>
      <c r="R68" s="47">
        <v>70</v>
      </c>
      <c r="S68" s="47">
        <v>70</v>
      </c>
      <c r="T68" s="49">
        <v>21</v>
      </c>
      <c r="U68" s="47">
        <v>50</v>
      </c>
      <c r="V68" s="47">
        <v>70</v>
      </c>
      <c r="W68" s="48">
        <v>21</v>
      </c>
      <c r="X68" s="50">
        <v>42</v>
      </c>
    </row>
    <row r="69" spans="1:24" x14ac:dyDescent="0.25">
      <c r="A69" s="47">
        <v>59</v>
      </c>
      <c r="B69" s="110">
        <v>13008153</v>
      </c>
      <c r="C69" s="47">
        <v>3</v>
      </c>
      <c r="D69" s="110" t="s">
        <v>347</v>
      </c>
      <c r="E69" s="47">
        <v>22</v>
      </c>
      <c r="F69" s="47">
        <v>130</v>
      </c>
      <c r="G69" s="47" t="s">
        <v>290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v>0</v>
      </c>
      <c r="P69" s="47">
        <v>0</v>
      </c>
      <c r="Q69" s="49">
        <f t="shared" si="3"/>
        <v>0</v>
      </c>
      <c r="R69" s="47">
        <v>70</v>
      </c>
      <c r="S69" s="47">
        <v>70</v>
      </c>
      <c r="T69" s="49">
        <v>21</v>
      </c>
      <c r="U69" s="47">
        <v>70</v>
      </c>
      <c r="V69" s="47">
        <v>70</v>
      </c>
      <c r="W69" s="48">
        <v>21</v>
      </c>
      <c r="X69" s="50">
        <v>42</v>
      </c>
    </row>
    <row r="70" spans="1:24" x14ac:dyDescent="0.25">
      <c r="A70" s="47">
        <v>60</v>
      </c>
      <c r="B70" s="110">
        <v>15003972</v>
      </c>
      <c r="C70" s="47" t="s">
        <v>57</v>
      </c>
      <c r="D70" s="110" t="s">
        <v>348</v>
      </c>
      <c r="E70" s="47">
        <v>22</v>
      </c>
      <c r="F70" s="47">
        <v>130</v>
      </c>
      <c r="G70" s="47" t="s">
        <v>290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v>0</v>
      </c>
      <c r="P70" s="47">
        <v>0</v>
      </c>
      <c r="Q70" s="49">
        <f t="shared" si="3"/>
        <v>0</v>
      </c>
      <c r="R70" s="47">
        <v>70</v>
      </c>
      <c r="S70" s="47">
        <v>70</v>
      </c>
      <c r="T70" s="49">
        <v>21</v>
      </c>
      <c r="U70" s="47">
        <v>66</v>
      </c>
      <c r="V70" s="47">
        <v>70</v>
      </c>
      <c r="W70" s="48">
        <v>21</v>
      </c>
      <c r="X70" s="50">
        <v>42</v>
      </c>
    </row>
    <row r="71" spans="1:24" x14ac:dyDescent="0.25">
      <c r="A71" s="47">
        <v>61</v>
      </c>
      <c r="B71" s="110">
        <v>15010531</v>
      </c>
      <c r="C71" s="47">
        <v>5</v>
      </c>
      <c r="D71" s="110" t="s">
        <v>349</v>
      </c>
      <c r="E71" s="47">
        <v>22</v>
      </c>
      <c r="F71" s="47">
        <v>130</v>
      </c>
      <c r="G71" s="47" t="s">
        <v>290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v>0</v>
      </c>
      <c r="P71" s="47">
        <v>0</v>
      </c>
      <c r="Q71" s="49">
        <f t="shared" si="3"/>
        <v>0</v>
      </c>
      <c r="R71" s="47">
        <v>70</v>
      </c>
      <c r="S71" s="47">
        <v>70</v>
      </c>
      <c r="T71" s="49">
        <v>21</v>
      </c>
      <c r="U71" s="47">
        <v>146</v>
      </c>
      <c r="V71" s="47">
        <v>70</v>
      </c>
      <c r="W71" s="48">
        <v>21</v>
      </c>
      <c r="X71" s="50">
        <v>42</v>
      </c>
    </row>
    <row r="72" spans="1:24" x14ac:dyDescent="0.25">
      <c r="A72" s="47">
        <v>62</v>
      </c>
      <c r="B72" s="110">
        <v>12212086</v>
      </c>
      <c r="C72" s="47">
        <v>4</v>
      </c>
      <c r="D72" s="110" t="s">
        <v>350</v>
      </c>
      <c r="E72" s="47">
        <v>22</v>
      </c>
      <c r="F72" s="47">
        <v>130</v>
      </c>
      <c r="G72" s="47" t="s">
        <v>290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  <c r="P72" s="47">
        <v>0</v>
      </c>
      <c r="Q72" s="49">
        <f t="shared" si="3"/>
        <v>0</v>
      </c>
      <c r="R72" s="47">
        <v>70</v>
      </c>
      <c r="S72" s="47">
        <v>70</v>
      </c>
      <c r="T72" s="49">
        <v>21</v>
      </c>
      <c r="U72" s="47">
        <v>27</v>
      </c>
      <c r="V72" s="47">
        <v>30</v>
      </c>
      <c r="W72" s="48">
        <v>9</v>
      </c>
      <c r="X72" s="50">
        <v>30</v>
      </c>
    </row>
    <row r="73" spans="1:24" x14ac:dyDescent="0.25">
      <c r="A73" s="47">
        <v>63</v>
      </c>
      <c r="B73" s="110">
        <v>10849895</v>
      </c>
      <c r="C73" s="47">
        <v>1</v>
      </c>
      <c r="D73" s="110" t="s">
        <v>351</v>
      </c>
      <c r="E73" s="47">
        <v>22</v>
      </c>
      <c r="F73" s="47">
        <v>130</v>
      </c>
      <c r="G73" s="47" t="s">
        <v>290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v>0</v>
      </c>
      <c r="P73" s="47">
        <v>0</v>
      </c>
      <c r="Q73" s="49">
        <f t="shared" si="3"/>
        <v>0</v>
      </c>
      <c r="R73" s="47">
        <v>70</v>
      </c>
      <c r="S73" s="47">
        <v>70</v>
      </c>
      <c r="T73" s="49">
        <v>21</v>
      </c>
      <c r="U73" s="47">
        <v>25</v>
      </c>
      <c r="V73" s="47">
        <v>30</v>
      </c>
      <c r="W73" s="48">
        <v>9</v>
      </c>
      <c r="X73" s="50">
        <v>30</v>
      </c>
    </row>
    <row r="74" spans="1:24" x14ac:dyDescent="0.25">
      <c r="A74" s="47">
        <v>64</v>
      </c>
      <c r="B74" s="110">
        <v>17094943</v>
      </c>
      <c r="C74" s="47">
        <v>9</v>
      </c>
      <c r="D74" s="110" t="s">
        <v>352</v>
      </c>
      <c r="E74" s="47">
        <v>22</v>
      </c>
      <c r="F74" s="47">
        <v>130</v>
      </c>
      <c r="G74" s="47" t="s">
        <v>290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v>0</v>
      </c>
      <c r="P74" s="47">
        <v>0</v>
      </c>
      <c r="Q74" s="49">
        <f t="shared" si="3"/>
        <v>0</v>
      </c>
      <c r="R74" s="47">
        <v>70</v>
      </c>
      <c r="S74" s="47">
        <v>70</v>
      </c>
      <c r="T74" s="49">
        <v>21</v>
      </c>
      <c r="U74" s="47">
        <v>25</v>
      </c>
      <c r="V74" s="47">
        <v>30</v>
      </c>
      <c r="W74" s="48">
        <v>9</v>
      </c>
      <c r="X74" s="50">
        <v>30</v>
      </c>
    </row>
    <row r="75" spans="1:24" x14ac:dyDescent="0.25">
      <c r="A75" s="47">
        <v>65</v>
      </c>
      <c r="B75" s="110">
        <v>13009234</v>
      </c>
      <c r="C75" s="47">
        <v>9</v>
      </c>
      <c r="D75" s="110" t="s">
        <v>353</v>
      </c>
      <c r="E75" s="47">
        <v>22</v>
      </c>
      <c r="F75" s="47">
        <v>130</v>
      </c>
      <c r="G75" s="47" t="s">
        <v>290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v>0</v>
      </c>
      <c r="P75" s="47">
        <v>0</v>
      </c>
      <c r="Q75" s="49">
        <f t="shared" si="3"/>
        <v>0</v>
      </c>
      <c r="R75" s="47">
        <v>70</v>
      </c>
      <c r="S75" s="47">
        <v>70</v>
      </c>
      <c r="T75" s="49">
        <v>21</v>
      </c>
      <c r="U75" s="47">
        <v>77</v>
      </c>
      <c r="V75" s="47">
        <v>70</v>
      </c>
      <c r="W75" s="48">
        <v>21</v>
      </c>
      <c r="X75" s="50">
        <v>42</v>
      </c>
    </row>
    <row r="76" spans="1:24" x14ac:dyDescent="0.25">
      <c r="A76" s="47">
        <v>66</v>
      </c>
      <c r="B76" s="110">
        <v>12243796</v>
      </c>
      <c r="C76" s="47">
        <v>5</v>
      </c>
      <c r="D76" s="110" t="s">
        <v>354</v>
      </c>
      <c r="E76" s="47">
        <v>22</v>
      </c>
      <c r="F76" s="47">
        <v>130</v>
      </c>
      <c r="G76" s="47" t="s">
        <v>290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v>0</v>
      </c>
      <c r="P76" s="47">
        <v>0</v>
      </c>
      <c r="Q76" s="49">
        <f t="shared" ref="Q76:Q87" si="4">P76*40%</f>
        <v>0</v>
      </c>
      <c r="R76" s="47">
        <v>70</v>
      </c>
      <c r="S76" s="47">
        <v>70</v>
      </c>
      <c r="T76" s="49">
        <v>21</v>
      </c>
      <c r="U76" s="47">
        <v>70</v>
      </c>
      <c r="V76" s="47">
        <v>70</v>
      </c>
      <c r="W76" s="48">
        <v>21</v>
      </c>
      <c r="X76" s="50">
        <v>42</v>
      </c>
    </row>
    <row r="77" spans="1:24" x14ac:dyDescent="0.25">
      <c r="A77" s="47">
        <v>67</v>
      </c>
      <c r="B77" s="110">
        <v>9069538</v>
      </c>
      <c r="C77" s="47" t="s">
        <v>57</v>
      </c>
      <c r="D77" s="110" t="s">
        <v>355</v>
      </c>
      <c r="E77" s="47">
        <v>22</v>
      </c>
      <c r="F77" s="47">
        <v>130</v>
      </c>
      <c r="G77" s="47" t="s">
        <v>290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v>0</v>
      </c>
      <c r="P77" s="47">
        <v>0</v>
      </c>
      <c r="Q77" s="49">
        <f t="shared" si="4"/>
        <v>0</v>
      </c>
      <c r="R77" s="47">
        <v>70</v>
      </c>
      <c r="S77" s="47">
        <v>70</v>
      </c>
      <c r="T77" s="49">
        <v>21</v>
      </c>
      <c r="U77" s="47">
        <v>70</v>
      </c>
      <c r="V77" s="47">
        <v>70</v>
      </c>
      <c r="W77" s="48">
        <v>21</v>
      </c>
      <c r="X77" s="50">
        <v>42</v>
      </c>
    </row>
    <row r="78" spans="1:24" x14ac:dyDescent="0.25">
      <c r="A78" s="47">
        <v>68</v>
      </c>
      <c r="B78" s="110">
        <v>18004763</v>
      </c>
      <c r="C78" s="47">
        <v>8</v>
      </c>
      <c r="D78" s="110" t="s">
        <v>356</v>
      </c>
      <c r="E78" s="47">
        <v>22</v>
      </c>
      <c r="F78" s="47">
        <v>130</v>
      </c>
      <c r="G78" s="47" t="s">
        <v>290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v>0</v>
      </c>
      <c r="P78" s="47">
        <v>0</v>
      </c>
      <c r="Q78" s="49">
        <f t="shared" si="4"/>
        <v>0</v>
      </c>
      <c r="R78" s="47">
        <v>70</v>
      </c>
      <c r="S78" s="47">
        <v>70</v>
      </c>
      <c r="T78" s="49">
        <v>21</v>
      </c>
      <c r="U78" s="47">
        <v>172</v>
      </c>
      <c r="V78" s="47">
        <v>70</v>
      </c>
      <c r="W78" s="48">
        <v>21</v>
      </c>
      <c r="X78" s="50">
        <v>42</v>
      </c>
    </row>
    <row r="79" spans="1:24" x14ac:dyDescent="0.25">
      <c r="A79" s="47">
        <v>69</v>
      </c>
      <c r="B79" s="110">
        <v>16068296</v>
      </c>
      <c r="C79" s="47">
        <v>5</v>
      </c>
      <c r="D79" s="110" t="s">
        <v>357</v>
      </c>
      <c r="E79" s="47">
        <v>22</v>
      </c>
      <c r="F79" s="47">
        <v>130</v>
      </c>
      <c r="G79" s="47" t="s">
        <v>290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v>0</v>
      </c>
      <c r="P79" s="47">
        <v>0</v>
      </c>
      <c r="Q79" s="49">
        <f t="shared" si="4"/>
        <v>0</v>
      </c>
      <c r="R79" s="47">
        <v>70</v>
      </c>
      <c r="S79" s="47">
        <v>70</v>
      </c>
      <c r="T79" s="49">
        <v>21</v>
      </c>
      <c r="U79" s="47">
        <v>93</v>
      </c>
      <c r="V79" s="47">
        <v>70</v>
      </c>
      <c r="W79" s="48">
        <v>21</v>
      </c>
      <c r="X79" s="50">
        <v>42</v>
      </c>
    </row>
    <row r="80" spans="1:24" x14ac:dyDescent="0.25">
      <c r="A80" s="47">
        <v>70</v>
      </c>
      <c r="B80" s="110">
        <v>10038494</v>
      </c>
      <c r="C80" s="47">
        <v>9</v>
      </c>
      <c r="D80" s="110" t="s">
        <v>358</v>
      </c>
      <c r="E80" s="47">
        <v>23</v>
      </c>
      <c r="F80" s="47">
        <v>130</v>
      </c>
      <c r="G80" s="47" t="s">
        <v>290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v>0</v>
      </c>
      <c r="P80" s="47">
        <v>0</v>
      </c>
      <c r="Q80" s="49">
        <f t="shared" si="4"/>
        <v>0</v>
      </c>
      <c r="R80" s="47">
        <v>70</v>
      </c>
      <c r="S80" s="47">
        <v>70</v>
      </c>
      <c r="T80" s="49">
        <v>21</v>
      </c>
      <c r="U80" s="47">
        <v>45</v>
      </c>
      <c r="V80" s="47">
        <v>70</v>
      </c>
      <c r="W80" s="48">
        <v>21</v>
      </c>
      <c r="X80" s="50">
        <v>42</v>
      </c>
    </row>
    <row r="81" spans="1:24" x14ac:dyDescent="0.25">
      <c r="A81" s="47">
        <v>71</v>
      </c>
      <c r="B81" s="110">
        <v>10926995</v>
      </c>
      <c r="C81" s="47">
        <v>6</v>
      </c>
      <c r="D81" s="110" t="s">
        <v>359</v>
      </c>
      <c r="E81" s="47">
        <v>23</v>
      </c>
      <c r="F81" s="47">
        <v>130</v>
      </c>
      <c r="G81" s="47" t="s">
        <v>290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v>0</v>
      </c>
      <c r="P81" s="47">
        <v>0</v>
      </c>
      <c r="Q81" s="49">
        <f t="shared" si="4"/>
        <v>0</v>
      </c>
      <c r="R81" s="47">
        <v>68</v>
      </c>
      <c r="S81" s="47">
        <v>70</v>
      </c>
      <c r="T81" s="49">
        <v>21</v>
      </c>
      <c r="U81" s="47">
        <v>20</v>
      </c>
      <c r="V81" s="47">
        <v>20</v>
      </c>
      <c r="W81" s="48">
        <v>6</v>
      </c>
      <c r="X81" s="50">
        <v>27</v>
      </c>
    </row>
    <row r="82" spans="1:24" x14ac:dyDescent="0.25">
      <c r="A82" s="47">
        <v>72</v>
      </c>
      <c r="B82" s="110">
        <v>17094348</v>
      </c>
      <c r="C82" s="47">
        <v>1</v>
      </c>
      <c r="D82" s="110" t="s">
        <v>360</v>
      </c>
      <c r="E82" s="47">
        <v>23</v>
      </c>
      <c r="F82" s="47">
        <v>130</v>
      </c>
      <c r="G82" s="47" t="s">
        <v>290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v>0</v>
      </c>
      <c r="P82" s="47">
        <v>0</v>
      </c>
      <c r="Q82" s="49">
        <f t="shared" si="4"/>
        <v>0</v>
      </c>
      <c r="R82" s="47">
        <v>70</v>
      </c>
      <c r="S82" s="47">
        <v>70</v>
      </c>
      <c r="T82" s="49">
        <v>21</v>
      </c>
      <c r="U82" s="47">
        <v>50</v>
      </c>
      <c r="V82" s="47">
        <v>70</v>
      </c>
      <c r="W82" s="48">
        <v>21</v>
      </c>
      <c r="X82" s="50">
        <v>42</v>
      </c>
    </row>
    <row r="83" spans="1:24" x14ac:dyDescent="0.25">
      <c r="A83" s="47">
        <v>73</v>
      </c>
      <c r="B83" s="110">
        <v>15685792</v>
      </c>
      <c r="C83" s="47">
        <v>0</v>
      </c>
      <c r="D83" s="110" t="s">
        <v>361</v>
      </c>
      <c r="E83" s="47">
        <v>23</v>
      </c>
      <c r="F83" s="47">
        <v>130</v>
      </c>
      <c r="G83" s="47" t="s">
        <v>290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v>0</v>
      </c>
      <c r="P83" s="47">
        <v>0</v>
      </c>
      <c r="Q83" s="49">
        <f t="shared" si="4"/>
        <v>0</v>
      </c>
      <c r="R83" s="47">
        <v>70</v>
      </c>
      <c r="S83" s="47">
        <v>70</v>
      </c>
      <c r="T83" s="49">
        <v>21</v>
      </c>
      <c r="U83" s="47">
        <v>48</v>
      </c>
      <c r="V83" s="47">
        <v>70</v>
      </c>
      <c r="W83" s="48">
        <v>21</v>
      </c>
      <c r="X83" s="50">
        <v>42</v>
      </c>
    </row>
    <row r="84" spans="1:24" x14ac:dyDescent="0.25">
      <c r="A84" s="47">
        <v>74</v>
      </c>
      <c r="B84" s="47">
        <v>8588678</v>
      </c>
      <c r="C84" s="47">
        <v>9</v>
      </c>
      <c r="D84" s="51" t="s">
        <v>362</v>
      </c>
      <c r="E84" s="47">
        <v>24</v>
      </c>
      <c r="F84" s="47">
        <v>130</v>
      </c>
      <c r="G84" s="47" t="s">
        <v>290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v>0</v>
      </c>
      <c r="P84" s="47">
        <v>0</v>
      </c>
      <c r="Q84" s="49">
        <f t="shared" si="4"/>
        <v>0</v>
      </c>
      <c r="R84" s="47">
        <v>70</v>
      </c>
      <c r="S84" s="47">
        <v>70</v>
      </c>
      <c r="T84" s="49">
        <v>21</v>
      </c>
      <c r="U84" s="47">
        <v>0</v>
      </c>
      <c r="V84" s="47">
        <v>0</v>
      </c>
      <c r="W84" s="48">
        <v>0</v>
      </c>
      <c r="X84" s="50">
        <v>21</v>
      </c>
    </row>
    <row r="85" spans="1:24" x14ac:dyDescent="0.25">
      <c r="A85" s="47">
        <v>75</v>
      </c>
      <c r="B85" s="47">
        <v>8064663</v>
      </c>
      <c r="C85" s="47">
        <v>1</v>
      </c>
      <c r="D85" s="51" t="s">
        <v>363</v>
      </c>
      <c r="E85" s="47">
        <v>24</v>
      </c>
      <c r="F85" s="47">
        <v>130</v>
      </c>
      <c r="G85" s="47" t="s">
        <v>290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v>0</v>
      </c>
      <c r="P85" s="47">
        <v>0</v>
      </c>
      <c r="Q85" s="49">
        <f t="shared" si="4"/>
        <v>0</v>
      </c>
      <c r="R85" s="47">
        <v>70</v>
      </c>
      <c r="S85" s="47">
        <v>70</v>
      </c>
      <c r="T85" s="49">
        <v>21</v>
      </c>
      <c r="U85" s="47">
        <v>93</v>
      </c>
      <c r="V85" s="47">
        <v>70</v>
      </c>
      <c r="W85" s="48">
        <v>21</v>
      </c>
      <c r="X85" s="50">
        <v>42</v>
      </c>
    </row>
    <row r="86" spans="1:24" x14ac:dyDescent="0.25">
      <c r="A86" s="47">
        <v>76</v>
      </c>
      <c r="B86" s="47">
        <v>6730153</v>
      </c>
      <c r="C86" s="47">
        <v>6</v>
      </c>
      <c r="D86" s="51" t="s">
        <v>364</v>
      </c>
      <c r="E86" s="47">
        <v>24</v>
      </c>
      <c r="F86" s="47">
        <v>130</v>
      </c>
      <c r="G86" s="47" t="s">
        <v>290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v>0</v>
      </c>
      <c r="P86" s="47">
        <v>0</v>
      </c>
      <c r="Q86" s="49">
        <f t="shared" si="4"/>
        <v>0</v>
      </c>
      <c r="R86" s="47">
        <v>70</v>
      </c>
      <c r="S86" s="47">
        <v>70</v>
      </c>
      <c r="T86" s="49">
        <v>21</v>
      </c>
      <c r="U86" s="47">
        <v>0</v>
      </c>
      <c r="V86" s="47">
        <v>0</v>
      </c>
      <c r="W86" s="48">
        <v>0</v>
      </c>
      <c r="X86" s="50">
        <v>21</v>
      </c>
    </row>
    <row r="87" spans="1:24" x14ac:dyDescent="0.25">
      <c r="A87" s="47">
        <v>77</v>
      </c>
      <c r="B87" s="51">
        <v>10472244</v>
      </c>
      <c r="C87" s="51" t="s">
        <v>365</v>
      </c>
      <c r="D87" s="51" t="s">
        <v>366</v>
      </c>
      <c r="E87" s="47">
        <v>24</v>
      </c>
      <c r="F87" s="47">
        <v>130</v>
      </c>
      <c r="G87" s="47" t="s">
        <v>290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v>0</v>
      </c>
      <c r="P87" s="47">
        <v>0</v>
      </c>
      <c r="Q87" s="49">
        <f t="shared" si="4"/>
        <v>0</v>
      </c>
      <c r="R87" s="47">
        <v>70</v>
      </c>
      <c r="S87" s="47">
        <v>70</v>
      </c>
      <c r="T87" s="49">
        <v>21</v>
      </c>
      <c r="U87" s="47">
        <v>79</v>
      </c>
      <c r="V87" s="47">
        <v>70</v>
      </c>
      <c r="W87" s="48">
        <v>21</v>
      </c>
      <c r="X87" s="50">
        <v>42</v>
      </c>
    </row>
  </sheetData>
  <mergeCells count="20">
    <mergeCell ref="U8:W8"/>
    <mergeCell ref="X8:X9"/>
    <mergeCell ref="H9:H10"/>
    <mergeCell ref="I9:I10"/>
    <mergeCell ref="J9:J10"/>
    <mergeCell ref="K9:K10"/>
    <mergeCell ref="L9:L10"/>
    <mergeCell ref="M9:M10"/>
    <mergeCell ref="N9:N10"/>
    <mergeCell ref="O9:O10"/>
    <mergeCell ref="A7:X7"/>
    <mergeCell ref="A8:A10"/>
    <mergeCell ref="B8:B10"/>
    <mergeCell ref="C8:C10"/>
    <mergeCell ref="D8:D10"/>
    <mergeCell ref="E8:E10"/>
    <mergeCell ref="F8:F10"/>
    <mergeCell ref="G8:G10"/>
    <mergeCell ref="H8:Q8"/>
    <mergeCell ref="R8:T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</vt:lpstr>
      <vt:lpstr>TECNICO</vt:lpstr>
      <vt:lpstr>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Olivares Perez</dc:creator>
  <cp:lastModifiedBy>Samantha Olivares Perez</cp:lastModifiedBy>
  <dcterms:created xsi:type="dcterms:W3CDTF">2023-06-01T14:27:48Z</dcterms:created>
  <dcterms:modified xsi:type="dcterms:W3CDTF">2023-06-01T14:30:46Z</dcterms:modified>
</cp:coreProperties>
</file>